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G:\PNG\EngServ\Common\Environmental Programs\OGEMR\Emissions Reduction Plans\"/>
    </mc:Choice>
  </mc:AlternateContent>
  <xr:revisionPtr revIDLastSave="0" documentId="13_ncr:1_{DF508D05-FBB2-4D46-A7A4-FD950DD99D83}" xr6:coauthVersionLast="47" xr6:coauthVersionMax="47" xr10:uidLastSave="{00000000-0000-0000-0000-000000000000}"/>
  <bookViews>
    <workbookView xWindow="-120" yWindow="-120" windowWidth="25440" windowHeight="15390" xr2:uid="{00000000-000D-0000-FFFF-FFFF00000000}"/>
  </bookViews>
  <sheets>
    <sheet name="Instruction" sheetId="18" r:id="rId1"/>
    <sheet name="Previous Year's Data" sheetId="8" r:id="rId2"/>
    <sheet name="2024 Forecast" sheetId="6" r:id="rId3"/>
    <sheet name="2025 Forecast " sheetId="9" r:id="rId4"/>
    <sheet name="2026 Forecast " sheetId="10" r:id="rId5"/>
    <sheet name="2027 Forecast" sheetId="12" r:id="rId6"/>
  </sheets>
  <definedNames>
    <definedName name="_xlnm.Print_Area" localSheetId="2">'2024 Forecast'!$B$2:$J$40</definedName>
    <definedName name="_xlnm.Print_Area" localSheetId="3">'2025 Forecast '!$B$2:$J$40</definedName>
    <definedName name="_xlnm.Print_Area" localSheetId="4">'2026 Forecast '!$B$2:$J$40</definedName>
    <definedName name="_xlnm.Print_Area" localSheetId="5">'2027 Forecast'!$B$2:$J$40</definedName>
    <definedName name="_xlnm.Print_Area" localSheetId="1">'Previous Year''s Data'!$B$2:$M$37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8" l="1"/>
  <c r="I45" i="8"/>
  <c r="F46" i="8"/>
  <c r="F45" i="8"/>
  <c r="I34" i="8"/>
  <c r="I33" i="8"/>
  <c r="F35" i="8"/>
  <c r="E22" i="8"/>
  <c r="D34" i="8" s="1"/>
  <c r="C14" i="8"/>
  <c r="E13" i="8"/>
  <c r="F13" i="8" s="1"/>
  <c r="C48" i="8" s="1"/>
  <c r="E12" i="8"/>
  <c r="F12" i="8" s="1"/>
  <c r="C35" i="8" s="1"/>
  <c r="E11" i="8"/>
  <c r="F11" i="8" s="1"/>
  <c r="C34" i="8" s="1"/>
  <c r="J34" i="8" s="1"/>
  <c r="E10" i="8"/>
  <c r="F10" i="8" s="1"/>
  <c r="E9" i="8"/>
  <c r="F9" i="8" s="1"/>
  <c r="C32" i="8" s="1"/>
  <c r="D35" i="12"/>
  <c r="F35" i="12" s="1"/>
  <c r="C27" i="12"/>
  <c r="E26" i="12"/>
  <c r="D38" i="12" s="1"/>
  <c r="F38" i="12" s="1"/>
  <c r="E25" i="12"/>
  <c r="D37" i="12" s="1"/>
  <c r="F37" i="12" s="1"/>
  <c r="E24" i="12"/>
  <c r="D36" i="12" s="1"/>
  <c r="F36" i="12" s="1"/>
  <c r="E23" i="12"/>
  <c r="E22" i="12"/>
  <c r="C14" i="12"/>
  <c r="E13" i="12"/>
  <c r="F13" i="12" s="1"/>
  <c r="C38" i="12" s="1"/>
  <c r="G38" i="12" s="1"/>
  <c r="F12" i="12"/>
  <c r="C37" i="12" s="1"/>
  <c r="E12" i="12"/>
  <c r="E11" i="12"/>
  <c r="F11" i="12" s="1"/>
  <c r="C36" i="12" s="1"/>
  <c r="E10" i="12"/>
  <c r="F10" i="12" s="1"/>
  <c r="C35" i="12" s="1"/>
  <c r="E9" i="12"/>
  <c r="F36" i="10"/>
  <c r="E23" i="10"/>
  <c r="D35" i="10" s="1"/>
  <c r="F35" i="10" s="1"/>
  <c r="E22" i="10"/>
  <c r="D34" i="10" s="1"/>
  <c r="F34" i="10" s="1"/>
  <c r="C38" i="10"/>
  <c r="C37" i="10"/>
  <c r="D37" i="10"/>
  <c r="F37" i="10" s="1"/>
  <c r="C27" i="10"/>
  <c r="E26" i="10"/>
  <c r="D38" i="10" s="1"/>
  <c r="F38" i="10" s="1"/>
  <c r="E25" i="10"/>
  <c r="E24" i="10"/>
  <c r="D36" i="10" s="1"/>
  <c r="C14" i="10"/>
  <c r="F13" i="10"/>
  <c r="E13" i="10"/>
  <c r="E12" i="10"/>
  <c r="F12" i="10" s="1"/>
  <c r="G37" i="10" s="1"/>
  <c r="E11" i="10"/>
  <c r="F11" i="10" s="1"/>
  <c r="C36" i="10" s="1"/>
  <c r="G36" i="10" s="1"/>
  <c r="E10" i="10"/>
  <c r="E9" i="10"/>
  <c r="F9" i="10" s="1"/>
  <c r="C34" i="10" s="1"/>
  <c r="D38" i="9"/>
  <c r="F38" i="9" s="1"/>
  <c r="D36" i="9"/>
  <c r="F36" i="9" s="1"/>
  <c r="C27" i="9"/>
  <c r="E26" i="9"/>
  <c r="E25" i="9"/>
  <c r="D37" i="9" s="1"/>
  <c r="F37" i="9" s="1"/>
  <c r="E24" i="9"/>
  <c r="E23" i="9"/>
  <c r="D35" i="9" s="1"/>
  <c r="F35" i="9" s="1"/>
  <c r="E22" i="9"/>
  <c r="E27" i="9" s="1"/>
  <c r="C14" i="9"/>
  <c r="E13" i="9"/>
  <c r="F13" i="9" s="1"/>
  <c r="C38" i="9" s="1"/>
  <c r="E12" i="9"/>
  <c r="F12" i="9" s="1"/>
  <c r="C37" i="9" s="1"/>
  <c r="E11" i="9"/>
  <c r="F11" i="9" s="1"/>
  <c r="C36" i="9" s="1"/>
  <c r="E10" i="9"/>
  <c r="F10" i="9" s="1"/>
  <c r="C35" i="9" s="1"/>
  <c r="E9" i="9"/>
  <c r="F13" i="6"/>
  <c r="F11" i="6"/>
  <c r="F10" i="6"/>
  <c r="E24" i="8"/>
  <c r="D36" i="8" s="1"/>
  <c r="I36" i="8" s="1"/>
  <c r="E23" i="8"/>
  <c r="D35" i="8" s="1"/>
  <c r="I35" i="8" s="1"/>
  <c r="E21" i="8"/>
  <c r="E20" i="8"/>
  <c r="D32" i="8" s="1"/>
  <c r="F32" i="8" s="1"/>
  <c r="E27" i="12" l="1"/>
  <c r="E27" i="10"/>
  <c r="G34" i="10"/>
  <c r="E14" i="10"/>
  <c r="E14" i="9"/>
  <c r="J35" i="8"/>
  <c r="I32" i="8"/>
  <c r="I37" i="8" s="1"/>
  <c r="C36" i="8"/>
  <c r="J36" i="8" s="1"/>
  <c r="C44" i="8"/>
  <c r="E14" i="12"/>
  <c r="F9" i="12"/>
  <c r="C46" i="8"/>
  <c r="C33" i="8"/>
  <c r="J33" i="8" s="1"/>
  <c r="C45" i="8"/>
  <c r="G45" i="8" s="1"/>
  <c r="C47" i="8"/>
  <c r="D44" i="8"/>
  <c r="I44" i="8" s="1"/>
  <c r="D46" i="8"/>
  <c r="D45" i="8"/>
  <c r="D47" i="8"/>
  <c r="D48" i="8"/>
  <c r="E14" i="8"/>
  <c r="F14" i="8"/>
  <c r="F34" i="8"/>
  <c r="E25" i="8"/>
  <c r="D39" i="12"/>
  <c r="F27" i="12"/>
  <c r="G35" i="12"/>
  <c r="G36" i="12"/>
  <c r="G37" i="12"/>
  <c r="D34" i="12"/>
  <c r="F39" i="10"/>
  <c r="G38" i="10"/>
  <c r="F10" i="10"/>
  <c r="C35" i="10" s="1"/>
  <c r="G36" i="9"/>
  <c r="F27" i="9"/>
  <c r="D39" i="9"/>
  <c r="G35" i="9"/>
  <c r="G37" i="9"/>
  <c r="G38" i="9"/>
  <c r="F9" i="9"/>
  <c r="D34" i="9"/>
  <c r="F34" i="9" s="1"/>
  <c r="F39" i="9" s="1"/>
  <c r="F36" i="8"/>
  <c r="G36" i="8" s="1"/>
  <c r="D33" i="8"/>
  <c r="F34" i="12" l="1"/>
  <c r="F39" i="12" s="1"/>
  <c r="F27" i="10"/>
  <c r="D39" i="10"/>
  <c r="I48" i="8"/>
  <c r="J48" i="8" s="1"/>
  <c r="F48" i="8"/>
  <c r="G48" i="8" s="1"/>
  <c r="J44" i="8"/>
  <c r="F47" i="8"/>
  <c r="G47" i="8" s="1"/>
  <c r="I47" i="8"/>
  <c r="J47" i="8" s="1"/>
  <c r="J32" i="8"/>
  <c r="F44" i="8"/>
  <c r="G44" i="8" s="1"/>
  <c r="G46" i="8"/>
  <c r="J46" i="8"/>
  <c r="C49" i="8"/>
  <c r="C37" i="8"/>
  <c r="J37" i="8" s="1"/>
  <c r="J45" i="8"/>
  <c r="G35" i="8"/>
  <c r="F25" i="8"/>
  <c r="D49" i="8"/>
  <c r="D37" i="8"/>
  <c r="F14" i="12"/>
  <c r="C39" i="12" s="1"/>
  <c r="C34" i="12"/>
  <c r="G35" i="10"/>
  <c r="F14" i="10"/>
  <c r="C39" i="10" s="1"/>
  <c r="G39" i="10" s="1"/>
  <c r="C34" i="9"/>
  <c r="G34" i="9" s="1"/>
  <c r="F14" i="9"/>
  <c r="C39" i="9" s="1"/>
  <c r="G39" i="9" s="1"/>
  <c r="G32" i="8"/>
  <c r="G34" i="8"/>
  <c r="F33" i="8"/>
  <c r="G33" i="8" s="1"/>
  <c r="G34" i="12" l="1"/>
  <c r="G39" i="12"/>
  <c r="F49" i="8"/>
  <c r="I49" i="8"/>
  <c r="G49" i="8"/>
  <c r="J49" i="8"/>
  <c r="F37" i="8"/>
  <c r="G37" i="8" s="1"/>
  <c r="C14" i="6" l="1"/>
  <c r="E13" i="6"/>
  <c r="E12" i="6"/>
  <c r="F12" i="6" s="1"/>
  <c r="E11" i="6"/>
  <c r="E10" i="6"/>
  <c r="E9" i="6"/>
  <c r="E14" i="6" l="1"/>
  <c r="F9" i="6"/>
  <c r="C34" i="6" s="1"/>
  <c r="C36" i="6"/>
  <c r="C37" i="6"/>
  <c r="C38" i="6"/>
  <c r="C35" i="6"/>
  <c r="F14" i="6" l="1"/>
  <c r="C39" i="6" s="1"/>
  <c r="C27" i="6"/>
  <c r="E26" i="6"/>
  <c r="D38" i="6" s="1"/>
  <c r="F38" i="6" s="1"/>
  <c r="E25" i="6"/>
  <c r="D37" i="6" s="1"/>
  <c r="F37" i="6" s="1"/>
  <c r="G37" i="6" s="1"/>
  <c r="E24" i="6"/>
  <c r="D36" i="6" s="1"/>
  <c r="F36" i="6" s="1"/>
  <c r="E23" i="6"/>
  <c r="D35" i="6" s="1"/>
  <c r="F35" i="6" s="1"/>
  <c r="E22" i="6"/>
  <c r="E27" i="6" l="1"/>
  <c r="F27" i="6" s="1"/>
  <c r="G35" i="6"/>
  <c r="G38" i="6"/>
  <c r="G36" i="6"/>
  <c r="D34" i="6"/>
  <c r="F34" i="6" s="1"/>
  <c r="F39" i="6" s="1"/>
  <c r="D39" i="6" l="1"/>
  <c r="G34" i="6"/>
  <c r="G39" i="6"/>
</calcChain>
</file>

<file path=xl/sharedStrings.xml><?xml version="1.0" encoding="utf-8"?>
<sst xmlns="http://schemas.openxmlformats.org/spreadsheetml/2006/main" count="252" uniqueCount="39">
  <si>
    <t>Production Class</t>
  </si>
  <si>
    <r>
      <t>Vent Volume 
(VV)
(10</t>
    </r>
    <r>
      <rPr>
        <b/>
        <vertAlign val="superscript"/>
        <sz val="11"/>
        <color theme="1"/>
        <rFont val="Calibri"/>
        <family val="2"/>
        <scheme val="minor"/>
      </rPr>
      <t>3</t>
    </r>
    <r>
      <rPr>
        <b/>
        <sz val="11"/>
        <color theme="1"/>
        <rFont val="Calibri"/>
        <family val="2"/>
        <scheme val="minor"/>
      </rPr>
      <t>m</t>
    </r>
    <r>
      <rPr>
        <b/>
        <vertAlign val="superscript"/>
        <sz val="11"/>
        <color theme="1"/>
        <rFont val="Calibri"/>
        <family val="2"/>
        <scheme val="minor"/>
      </rPr>
      <t>3</t>
    </r>
    <r>
      <rPr>
        <b/>
        <sz val="11"/>
        <color theme="1"/>
        <rFont val="Calibri"/>
        <family val="2"/>
        <scheme val="minor"/>
      </rPr>
      <t>)</t>
    </r>
  </si>
  <si>
    <r>
      <t>Vent Emission Factor
(EFv)
(tonnes CO</t>
    </r>
    <r>
      <rPr>
        <b/>
        <vertAlign val="subscript"/>
        <sz val="11"/>
        <color theme="1"/>
        <rFont val="Calibri"/>
        <family val="2"/>
        <scheme val="minor"/>
      </rPr>
      <t>2</t>
    </r>
    <r>
      <rPr>
        <b/>
        <sz val="11"/>
        <color theme="1"/>
        <rFont val="Calibri"/>
        <family val="2"/>
        <scheme val="minor"/>
      </rPr>
      <t>e/10</t>
    </r>
    <r>
      <rPr>
        <b/>
        <vertAlign val="superscript"/>
        <sz val="11"/>
        <color theme="1"/>
        <rFont val="Calibri"/>
        <family val="2"/>
        <scheme val="minor"/>
      </rPr>
      <t>3</t>
    </r>
    <r>
      <rPr>
        <b/>
        <sz val="11"/>
        <color theme="1"/>
        <rFont val="Calibri"/>
        <family val="2"/>
        <scheme val="minor"/>
      </rPr>
      <t>m</t>
    </r>
    <r>
      <rPr>
        <b/>
        <vertAlign val="superscript"/>
        <sz val="11"/>
        <color theme="1"/>
        <rFont val="Calibri"/>
        <family val="2"/>
        <scheme val="minor"/>
      </rPr>
      <t>3</t>
    </r>
    <r>
      <rPr>
        <b/>
        <sz val="11"/>
        <color theme="1"/>
        <rFont val="Calibri"/>
        <family val="2"/>
        <scheme val="minor"/>
      </rPr>
      <t>)</t>
    </r>
  </si>
  <si>
    <r>
      <t>Vent Emissions
(VV x EFv)
(tonnes CO</t>
    </r>
    <r>
      <rPr>
        <b/>
        <vertAlign val="subscript"/>
        <sz val="11"/>
        <color theme="1"/>
        <rFont val="Calibri"/>
        <family val="2"/>
        <scheme val="minor"/>
      </rPr>
      <t>2</t>
    </r>
    <r>
      <rPr>
        <b/>
        <sz val="11"/>
        <color theme="1"/>
        <rFont val="Calibri"/>
        <family val="2"/>
        <scheme val="minor"/>
      </rPr>
      <t>e)</t>
    </r>
  </si>
  <si>
    <r>
      <t>Actual Total Emissions
(ATE)
(tonnes CO</t>
    </r>
    <r>
      <rPr>
        <b/>
        <vertAlign val="subscript"/>
        <sz val="11"/>
        <color theme="1"/>
        <rFont val="Calibri"/>
        <family val="2"/>
        <scheme val="minor"/>
      </rPr>
      <t>2</t>
    </r>
    <r>
      <rPr>
        <b/>
        <sz val="11"/>
        <color theme="1"/>
        <rFont val="Calibri"/>
        <family val="2"/>
        <scheme val="minor"/>
      </rPr>
      <t>e</t>
    </r>
    <r>
      <rPr>
        <b/>
        <sz val="11"/>
        <color theme="1"/>
        <rFont val="Calibri"/>
        <family val="2"/>
        <scheme val="minor"/>
      </rPr>
      <t>)</t>
    </r>
  </si>
  <si>
    <t>Lloydminster Heavy and Non-Heavy</t>
  </si>
  <si>
    <t>Kindersley Heavy</t>
  </si>
  <si>
    <t>Kindersley Non-Heavy</t>
  </si>
  <si>
    <t>Swift Current Heavy and Non-Heavy</t>
  </si>
  <si>
    <t>Estevan Heavy and Non-Heavy</t>
  </si>
  <si>
    <t>Total</t>
  </si>
  <si>
    <t>-</t>
  </si>
  <si>
    <r>
      <t>Produced Gas Volume 
(PV)
(10</t>
    </r>
    <r>
      <rPr>
        <b/>
        <vertAlign val="superscript"/>
        <sz val="11"/>
        <color theme="1"/>
        <rFont val="Calibri"/>
        <family val="2"/>
        <scheme val="minor"/>
      </rPr>
      <t>3</t>
    </r>
    <r>
      <rPr>
        <b/>
        <sz val="11"/>
        <color theme="1"/>
        <rFont val="Calibri"/>
        <family val="2"/>
        <scheme val="minor"/>
      </rPr>
      <t>m</t>
    </r>
    <r>
      <rPr>
        <b/>
        <vertAlign val="superscript"/>
        <sz val="11"/>
        <color theme="1"/>
        <rFont val="Calibri"/>
        <family val="2"/>
        <scheme val="minor"/>
      </rPr>
      <t>3</t>
    </r>
    <r>
      <rPr>
        <b/>
        <sz val="11"/>
        <color theme="1"/>
        <rFont val="Calibri"/>
        <family val="2"/>
        <scheme val="minor"/>
      </rPr>
      <t>)</t>
    </r>
  </si>
  <si>
    <t>CEL = PTE * Emissions Intensity Limit</t>
  </si>
  <si>
    <r>
      <rPr>
        <b/>
        <sz val="11"/>
        <color theme="1"/>
        <rFont val="Calibri"/>
        <family val="2"/>
        <scheme val="minor"/>
      </rPr>
      <t>EE</t>
    </r>
    <r>
      <rPr>
        <sz val="11"/>
        <color theme="1"/>
        <rFont val="Calibri"/>
        <family val="2"/>
        <scheme val="minor"/>
      </rPr>
      <t xml:space="preserve"> = CE - CEL</t>
    </r>
  </si>
  <si>
    <r>
      <t>Combined Emissions
(CE) 
(tonnes CO</t>
    </r>
    <r>
      <rPr>
        <b/>
        <vertAlign val="subscript"/>
        <sz val="11"/>
        <color theme="1"/>
        <rFont val="Calibri"/>
        <family val="2"/>
        <scheme val="minor"/>
      </rPr>
      <t>2</t>
    </r>
    <r>
      <rPr>
        <b/>
        <sz val="11"/>
        <color theme="1"/>
        <rFont val="Calibri"/>
        <family val="2"/>
        <scheme val="minor"/>
      </rPr>
      <t>e)</t>
    </r>
  </si>
  <si>
    <t>Emissions Intensity Limit 
(Table 2)</t>
  </si>
  <si>
    <r>
      <t>Emissions Limit
(CEL)
(tonnes CO</t>
    </r>
    <r>
      <rPr>
        <b/>
        <vertAlign val="subscript"/>
        <sz val="11"/>
        <color theme="1"/>
        <rFont val="Calibri"/>
        <family val="2"/>
        <scheme val="minor"/>
      </rPr>
      <t>2</t>
    </r>
    <r>
      <rPr>
        <b/>
        <sz val="11"/>
        <color theme="1"/>
        <rFont val="Calibri"/>
        <family val="2"/>
        <scheme val="minor"/>
      </rPr>
      <t>e)</t>
    </r>
  </si>
  <si>
    <r>
      <t>Excess Emissions
(EE) 
(tonnes CO</t>
    </r>
    <r>
      <rPr>
        <b/>
        <vertAlign val="subscript"/>
        <sz val="11"/>
        <color theme="1"/>
        <rFont val="Calibri"/>
        <family val="2"/>
        <scheme val="minor"/>
      </rPr>
      <t>2</t>
    </r>
    <r>
      <rPr>
        <b/>
        <sz val="11"/>
        <color theme="1"/>
        <rFont val="Calibri"/>
        <family val="2"/>
        <scheme val="minor"/>
      </rPr>
      <t>e)</t>
    </r>
  </si>
  <si>
    <t>COMPANY NAME</t>
  </si>
  <si>
    <t>Actual Total Emissions (ATE)</t>
  </si>
  <si>
    <r>
      <t>Potential Total Emissions
(PTE)
(tonnes CO</t>
    </r>
    <r>
      <rPr>
        <b/>
        <vertAlign val="subscript"/>
        <sz val="11"/>
        <color theme="1"/>
        <rFont val="Calibri"/>
        <family val="2"/>
        <scheme val="minor"/>
      </rPr>
      <t>2</t>
    </r>
    <r>
      <rPr>
        <b/>
        <sz val="11"/>
        <color theme="1"/>
        <rFont val="Calibri"/>
        <family val="2"/>
        <scheme val="minor"/>
      </rPr>
      <t>e)</t>
    </r>
  </si>
  <si>
    <t>Potential Total Emissions</t>
  </si>
  <si>
    <r>
      <rPr>
        <b/>
        <sz val="11"/>
        <color theme="1"/>
        <rFont val="Calibri"/>
        <family val="2"/>
        <scheme val="minor"/>
      </rPr>
      <t>PTE</t>
    </r>
    <r>
      <rPr>
        <sz val="11"/>
        <color theme="1"/>
        <rFont val="Calibri"/>
        <family val="2"/>
        <scheme val="minor"/>
      </rPr>
      <t xml:space="preserve"> = PV x EFv</t>
    </r>
  </si>
  <si>
    <r>
      <rPr>
        <b/>
        <sz val="11"/>
        <color theme="1"/>
        <rFont val="Calibri"/>
        <family val="2"/>
        <scheme val="minor"/>
      </rPr>
      <t>Excess Emissions (EE)</t>
    </r>
    <r>
      <rPr>
        <sz val="11"/>
        <color theme="1"/>
        <rFont val="Calibri"/>
        <family val="2"/>
        <scheme val="minor"/>
      </rPr>
      <t xml:space="preserve"> (Compared to the 2024 target)</t>
    </r>
  </si>
  <si>
    <r>
      <rPr>
        <b/>
        <sz val="11"/>
        <color theme="1"/>
        <rFont val="Calibri"/>
        <family val="2"/>
        <scheme val="minor"/>
      </rPr>
      <t>Excess Emissions (EE)</t>
    </r>
    <r>
      <rPr>
        <sz val="11"/>
        <color theme="1"/>
        <rFont val="Calibri"/>
        <family val="2"/>
        <scheme val="minor"/>
      </rPr>
      <t xml:space="preserve"> (Compared to the 2025 target)</t>
    </r>
  </si>
  <si>
    <r>
      <rPr>
        <b/>
        <sz val="11"/>
        <color theme="1"/>
        <rFont val="Calibri"/>
        <family val="2"/>
        <scheme val="minor"/>
      </rPr>
      <t>ATE</t>
    </r>
    <r>
      <rPr>
        <sz val="11"/>
        <color theme="1"/>
        <rFont val="Calibri"/>
        <family val="2"/>
        <scheme val="minor"/>
      </rPr>
      <t xml:space="preserve"> = VV x Efv</t>
    </r>
  </si>
  <si>
    <r>
      <rPr>
        <b/>
        <sz val="11"/>
        <color theme="1"/>
        <rFont val="Calibri"/>
        <family val="2"/>
        <scheme val="minor"/>
      </rPr>
      <t>Excess Emissions (EE)</t>
    </r>
    <r>
      <rPr>
        <sz val="11"/>
        <color theme="1"/>
        <rFont val="Calibri"/>
        <family val="2"/>
        <scheme val="minor"/>
      </rPr>
      <t xml:space="preserve"> (Compared to the 2026 target)</t>
    </r>
  </si>
  <si>
    <t>2025, 2026</t>
  </si>
  <si>
    <r>
      <rPr>
        <b/>
        <sz val="11"/>
        <color theme="1"/>
        <rFont val="Calibri"/>
        <family val="2"/>
        <scheme val="minor"/>
      </rPr>
      <t>Excess Emissions (EE)</t>
    </r>
    <r>
      <rPr>
        <sz val="11"/>
        <color theme="1"/>
        <rFont val="Calibri"/>
        <family val="2"/>
        <scheme val="minor"/>
      </rPr>
      <t xml:space="preserve"> (Compared to the 2023 and 2024 targets)</t>
    </r>
  </si>
  <si>
    <r>
      <rPr>
        <b/>
        <sz val="11"/>
        <color theme="1"/>
        <rFont val="Calibri"/>
        <family val="2"/>
        <scheme val="minor"/>
      </rPr>
      <t>Excess Emissions (EE)</t>
    </r>
    <r>
      <rPr>
        <sz val="11"/>
        <color theme="1"/>
        <rFont val="Calibri"/>
        <family val="2"/>
        <scheme val="minor"/>
      </rPr>
      <t xml:space="preserve"> (Compared to the 2025-2030 targets)</t>
    </r>
  </si>
  <si>
    <t>2027-2030</t>
  </si>
  <si>
    <r>
      <rPr>
        <b/>
        <sz val="11"/>
        <color theme="1"/>
        <rFont val="Calibri"/>
        <family val="2"/>
        <scheme val="minor"/>
      </rPr>
      <t>Excess Emissions (EE)</t>
    </r>
    <r>
      <rPr>
        <sz val="11"/>
        <color theme="1"/>
        <rFont val="Calibri"/>
        <family val="2"/>
        <scheme val="minor"/>
      </rPr>
      <t xml:space="preserve"> (Compared to the 2027-2023 target)</t>
    </r>
  </si>
  <si>
    <t>There are tabs for each year out to 2027 to input forecasted data;</t>
  </si>
  <si>
    <t>The input to this calculator is annual associated gas production volumes and vent volumes by production class;</t>
  </si>
  <si>
    <t>If you don’t have a forecast for the future years, you may input the most recent full year of data on the "Previous Year's Data" tab;</t>
  </si>
  <si>
    <t>The calculator will calculate Actual Total Emissions (ATE) and Potential Emissions and will use the 2024-2027 intensity limits as outlined in Appendix Table 2 of OGEMR to calculate combined emissions limit and excess emissions.</t>
  </si>
  <si>
    <t>Inputting volumetric data into the calculator is only for the purpose of the Emissions Reduction Plans. Final calculations for each emissions year will be applied to actual reported data for that year.</t>
  </si>
  <si>
    <t>This calculator is updated in May 2024 to reflect regulatory changes to the Oil and Gas Emissions Management Regulations (OGEMR);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</si>
</sst>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36"/>
      <color theme="1"/>
      <name val="Calibri"/>
      <family val="2"/>
      <scheme val="minor"/>
    </font>
    <font>
      <b/>
      <sz val="11"/>
      <color rgb="FFFF0000"/>
      <name val="Calibri"/>
      <family val="2"/>
      <scheme val="minor"/>
    </font>
    <font>
      <b/>
      <vertAlign val="superscript"/>
      <sz val="11"/>
      <color theme="1"/>
      <name val="Calibri"/>
      <family val="2"/>
      <scheme val="minor"/>
    </font>
    <font>
      <b/>
      <vertAlign val="subscript"/>
      <sz val="11"/>
      <color theme="1"/>
      <name val="Calibri"/>
      <family val="2"/>
      <scheme val="minor"/>
    </font>
    <font>
      <sz val="10"/>
      <color theme="1"/>
      <name val="Tahoma"/>
      <family val="2"/>
    </font>
  </fonts>
  <fills count="3">
    <fill>
      <patternFill patternType="none"/>
    </fill>
    <fill>
      <patternFill patternType="gray125"/>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7" fillId="0" borderId="0"/>
  </cellStyleXfs>
  <cellXfs count="49">
    <xf numFmtId="0" fontId="0" fillId="0" borderId="0" xfId="0"/>
    <xf numFmtId="0" fontId="4" fillId="0" borderId="0" xfId="0" applyFont="1"/>
    <xf numFmtId="0" fontId="2" fillId="0" borderId="0" xfId="0" applyFont="1"/>
    <xf numFmtId="0" fontId="2" fillId="0" borderId="1" xfId="0" applyFont="1" applyBorder="1" applyAlignment="1">
      <alignment horizontal="center" vertical="center"/>
    </xf>
    <xf numFmtId="0" fontId="0" fillId="0" borderId="0" xfId="0" applyAlignment="1">
      <alignment horizontal="center"/>
    </xf>
    <xf numFmtId="0" fontId="1" fillId="0" borderId="1" xfId="1" applyBorder="1" applyAlignment="1">
      <alignment horizontal="center"/>
    </xf>
    <xf numFmtId="3" fontId="0" fillId="0" borderId="1" xfId="0" applyNumberFormat="1" applyBorder="1" applyAlignment="1">
      <alignment horizontal="center"/>
    </xf>
    <xf numFmtId="2" fontId="7" fillId="0" borderId="1" xfId="2" applyNumberFormat="1" applyBorder="1" applyAlignment="1">
      <alignment horizontal="center"/>
    </xf>
    <xf numFmtId="0" fontId="1" fillId="0" borderId="2" xfId="1" applyBorder="1" applyAlignment="1">
      <alignment horizontal="center"/>
    </xf>
    <xf numFmtId="2" fontId="7" fillId="0" borderId="2" xfId="2" applyNumberFormat="1" applyBorder="1" applyAlignment="1">
      <alignment horizontal="center"/>
    </xf>
    <xf numFmtId="0" fontId="1" fillId="0" borderId="3" xfId="1" applyBorder="1" applyAlignment="1">
      <alignment horizontal="center"/>
    </xf>
    <xf numFmtId="3" fontId="0" fillId="0" borderId="3" xfId="0" applyNumberFormat="1" applyBorder="1" applyAlignment="1">
      <alignment horizontal="center"/>
    </xf>
    <xf numFmtId="3" fontId="0" fillId="0" borderId="3" xfId="0" quotePrefix="1" applyNumberFormat="1" applyBorder="1" applyAlignment="1">
      <alignment horizontal="center"/>
    </xf>
    <xf numFmtId="0" fontId="2" fillId="0" borderId="0" xfId="1" applyFont="1" applyAlignment="1">
      <alignment horizontal="left"/>
    </xf>
    <xf numFmtId="0" fontId="0" fillId="0" borderId="0" xfId="0" applyAlignment="1">
      <alignment horizontal="left"/>
    </xf>
    <xf numFmtId="0" fontId="2" fillId="0" borderId="1" xfId="0" applyFont="1" applyBorder="1" applyAlignment="1">
      <alignment horizontal="center" vertical="center" wrapText="1"/>
    </xf>
    <xf numFmtId="0" fontId="0" fillId="0" borderId="3" xfId="0" quotePrefix="1" applyBorder="1" applyAlignment="1">
      <alignment horizontal="center"/>
    </xf>
    <xf numFmtId="0" fontId="0" fillId="0" borderId="0" xfId="1" applyFont="1" applyAlignment="1">
      <alignment horizontal="left"/>
    </xf>
    <xf numFmtId="3" fontId="2" fillId="0" borderId="1" xfId="0" applyNumberFormat="1" applyFont="1" applyBorder="1" applyAlignment="1">
      <alignment horizontal="center" vertical="center" wrapText="1"/>
    </xf>
    <xf numFmtId="3" fontId="0" fillId="0" borderId="2" xfId="0" applyNumberFormat="1" applyBorder="1" applyAlignment="1">
      <alignment horizontal="center"/>
    </xf>
    <xf numFmtId="0" fontId="1" fillId="0" borderId="0" xfId="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164"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0" fontId="2" fillId="0" borderId="6" xfId="0" applyFont="1" applyBorder="1" applyAlignment="1">
      <alignment horizontal="center" vertical="center"/>
    </xf>
    <xf numFmtId="3" fontId="0" fillId="0" borderId="5" xfId="0" applyNumberFormat="1" applyBorder="1" applyAlignment="1">
      <alignment horizontal="center"/>
    </xf>
    <xf numFmtId="3" fontId="0" fillId="0" borderId="0" xfId="0" applyNumberFormat="1" applyAlignment="1">
      <alignment horizontal="center"/>
    </xf>
    <xf numFmtId="3" fontId="0" fillId="2" borderId="1" xfId="0" applyNumberFormat="1" applyFill="1" applyBorder="1" applyAlignment="1" applyProtection="1">
      <alignment horizontal="center"/>
      <protection locked="0"/>
    </xf>
    <xf numFmtId="0" fontId="3" fillId="0" borderId="0" xfId="0" applyFont="1" applyAlignment="1" applyProtection="1">
      <alignment vertical="center"/>
      <protection locked="0"/>
    </xf>
    <xf numFmtId="0" fontId="0" fillId="0" borderId="0" xfId="0" applyAlignment="1">
      <alignment horizontal="center"/>
    </xf>
    <xf numFmtId="49" fontId="0" fillId="0" borderId="6" xfId="0" applyNumberFormat="1" applyBorder="1" applyAlignment="1">
      <alignment horizontal="center"/>
    </xf>
    <xf numFmtId="49" fontId="0" fillId="0" borderId="7" xfId="0" applyNumberFormat="1" applyBorder="1" applyAlignment="1">
      <alignment horizontal="center"/>
    </xf>
    <xf numFmtId="49" fontId="0" fillId="0" borderId="4" xfId="0" applyNumberFormat="1" applyBorder="1" applyAlignment="1">
      <alignment horizontal="center"/>
    </xf>
    <xf numFmtId="0" fontId="0" fillId="0" borderId="1" xfId="0" applyBorder="1" applyAlignment="1">
      <alignment horizontal="center"/>
    </xf>
    <xf numFmtId="0" fontId="3" fillId="0" borderId="0" xfId="0" applyFont="1" applyAlignment="1" applyProtection="1">
      <alignment horizontal="center" vertical="center"/>
      <protection locked="0"/>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2" fontId="7" fillId="0" borderId="1" xfId="2" applyNumberFormat="1" applyBorder="1" applyAlignment="1" applyProtection="1">
      <alignment horizontal="center"/>
    </xf>
    <xf numFmtId="3" fontId="0" fillId="0" borderId="1" xfId="0" applyNumberFormat="1" applyBorder="1" applyAlignment="1" applyProtection="1">
      <alignment horizontal="center"/>
    </xf>
    <xf numFmtId="2" fontId="7" fillId="0" borderId="2" xfId="2" applyNumberFormat="1" applyBorder="1" applyAlignment="1" applyProtection="1">
      <alignment horizontal="center"/>
    </xf>
    <xf numFmtId="3" fontId="0" fillId="0" borderId="3" xfId="0" quotePrefix="1" applyNumberFormat="1" applyBorder="1" applyAlignment="1" applyProtection="1">
      <alignment horizontal="center"/>
    </xf>
    <xf numFmtId="3" fontId="0" fillId="0" borderId="3" xfId="0" applyNumberFormat="1" applyBorder="1" applyAlignment="1" applyProtection="1">
      <alignment horizontal="center"/>
    </xf>
    <xf numFmtId="0" fontId="0" fillId="0" borderId="0" xfId="0" applyProtection="1"/>
  </cellXfs>
  <cellStyles count="3">
    <cellStyle name="Normal" xfId="0" builtinId="0"/>
    <cellStyle name="Normal 2 2" xfId="2" xr:uid="{00000000-0005-0000-0000-000001000000}"/>
    <cellStyle name="Normal 2 3" xfId="1" xr:uid="{00000000-0005-0000-0000-000002000000}"/>
  </cellStyles>
  <dxfs count="26">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2DD7-F0A2-4A1C-946D-E0D221A40A27}">
  <sheetPr>
    <tabColor theme="9" tint="0.79998168889431442"/>
  </sheetPr>
  <dimension ref="A1:A6"/>
  <sheetViews>
    <sheetView tabSelected="1" workbookViewId="0">
      <selection activeCell="G14" sqref="G14"/>
    </sheetView>
  </sheetViews>
  <sheetFormatPr defaultRowHeight="15" x14ac:dyDescent="0.25"/>
  <sheetData>
    <row r="1" spans="1:1" x14ac:dyDescent="0.25">
      <c r="A1" s="48" t="s">
        <v>38</v>
      </c>
    </row>
    <row r="2" spans="1:1" x14ac:dyDescent="0.25">
      <c r="A2" s="48" t="s">
        <v>34</v>
      </c>
    </row>
    <row r="3" spans="1:1" x14ac:dyDescent="0.25">
      <c r="A3" s="48" t="s">
        <v>33</v>
      </c>
    </row>
    <row r="4" spans="1:1" x14ac:dyDescent="0.25">
      <c r="A4" s="48" t="s">
        <v>35</v>
      </c>
    </row>
    <row r="5" spans="1:1" x14ac:dyDescent="0.25">
      <c r="A5" s="48" t="s">
        <v>36</v>
      </c>
    </row>
    <row r="6" spans="1:1" x14ac:dyDescent="0.25">
      <c r="A6" s="48" t="s">
        <v>37</v>
      </c>
    </row>
  </sheetData>
  <sheetProtection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FDAEC-8FB6-4669-B205-8697F7E2B46F}">
  <sheetPr codeName="Sheet1">
    <tabColor theme="9" tint="0.79998168889431442"/>
    <pageSetUpPr fitToPage="1"/>
  </sheetPr>
  <dimension ref="B2:N61"/>
  <sheetViews>
    <sheetView showGridLines="0" zoomScale="80" zoomScaleNormal="80" workbookViewId="0">
      <selection activeCell="E36" sqref="E36"/>
    </sheetView>
  </sheetViews>
  <sheetFormatPr defaultRowHeight="15" x14ac:dyDescent="0.25"/>
  <cols>
    <col min="2" max="2" width="36.7109375" customWidth="1"/>
    <col min="3" max="12" width="25.7109375" customWidth="1"/>
    <col min="13" max="13" width="16.5703125" bestFit="1" customWidth="1"/>
    <col min="14" max="14" width="33.140625" customWidth="1"/>
    <col min="15" max="15" width="16" bestFit="1" customWidth="1"/>
    <col min="16" max="16" width="16.5703125" bestFit="1" customWidth="1"/>
    <col min="17" max="17" width="13.85546875" bestFit="1" customWidth="1"/>
    <col min="18" max="18" width="16" bestFit="1" customWidth="1"/>
    <col min="19" max="19" width="16.5703125" bestFit="1" customWidth="1"/>
  </cols>
  <sheetData>
    <row r="2" spans="2:14" ht="15" customHeight="1" x14ac:dyDescent="0.25">
      <c r="B2" s="39" t="s">
        <v>19</v>
      </c>
      <c r="C2" s="39"/>
      <c r="D2" s="39"/>
      <c r="E2" s="39"/>
      <c r="F2" s="39"/>
      <c r="G2" s="39"/>
      <c r="H2" s="39"/>
      <c r="I2" s="39"/>
      <c r="J2" s="39"/>
      <c r="K2" s="39"/>
      <c r="L2" s="39"/>
      <c r="M2" s="33"/>
    </row>
    <row r="3" spans="2:14" ht="15" customHeight="1" x14ac:dyDescent="0.25">
      <c r="B3" s="39"/>
      <c r="C3" s="39"/>
      <c r="D3" s="39"/>
      <c r="E3" s="39"/>
      <c r="F3" s="39"/>
      <c r="G3" s="39"/>
      <c r="H3" s="39"/>
      <c r="I3" s="39"/>
      <c r="J3" s="39"/>
      <c r="K3" s="39"/>
      <c r="L3" s="39"/>
      <c r="M3" s="33"/>
      <c r="N3" s="1"/>
    </row>
    <row r="4" spans="2:14" ht="15" customHeight="1" x14ac:dyDescent="0.25">
      <c r="B4" s="39"/>
      <c r="C4" s="39"/>
      <c r="D4" s="39"/>
      <c r="E4" s="39"/>
      <c r="F4" s="39"/>
      <c r="G4" s="39"/>
      <c r="H4" s="39"/>
      <c r="I4" s="39"/>
      <c r="J4" s="39"/>
      <c r="K4" s="39"/>
      <c r="L4" s="39"/>
      <c r="M4" s="33"/>
      <c r="N4" s="28"/>
    </row>
    <row r="5" spans="2:14" x14ac:dyDescent="0.25">
      <c r="B5" s="2" t="s">
        <v>20</v>
      </c>
    </row>
    <row r="6" spans="2:14" x14ac:dyDescent="0.25">
      <c r="B6" t="s">
        <v>26</v>
      </c>
    </row>
    <row r="8" spans="2:14" s="28" customFormat="1" ht="50.1" customHeight="1" x14ac:dyDescent="0.25">
      <c r="B8" s="3" t="s">
        <v>0</v>
      </c>
      <c r="C8" s="15" t="s">
        <v>1</v>
      </c>
      <c r="D8" s="15" t="s">
        <v>2</v>
      </c>
      <c r="E8" s="15" t="s">
        <v>3</v>
      </c>
      <c r="F8" s="15" t="s">
        <v>4</v>
      </c>
    </row>
    <row r="9" spans="2:14" x14ac:dyDescent="0.25">
      <c r="B9" s="5" t="s">
        <v>5</v>
      </c>
      <c r="C9" s="32">
        <v>0</v>
      </c>
      <c r="D9" s="7">
        <v>15.94</v>
      </c>
      <c r="E9" s="6">
        <f>C9*D9</f>
        <v>0</v>
      </c>
      <c r="F9" s="6">
        <f>E9</f>
        <v>0</v>
      </c>
      <c r="G9" s="4"/>
      <c r="H9" s="4"/>
    </row>
    <row r="10" spans="2:14" x14ac:dyDescent="0.25">
      <c r="B10" s="5" t="s">
        <v>6</v>
      </c>
      <c r="C10" s="32">
        <v>0</v>
      </c>
      <c r="D10" s="7">
        <v>15.65</v>
      </c>
      <c r="E10" s="6">
        <f t="shared" ref="E10:E13" si="0">C10*D10</f>
        <v>0</v>
      </c>
      <c r="F10" s="6">
        <f>E10</f>
        <v>0</v>
      </c>
      <c r="G10" s="4"/>
      <c r="H10" s="4"/>
    </row>
    <row r="11" spans="2:14" x14ac:dyDescent="0.25">
      <c r="B11" s="5" t="s">
        <v>7</v>
      </c>
      <c r="C11" s="32">
        <v>0</v>
      </c>
      <c r="D11" s="7">
        <v>14.45</v>
      </c>
      <c r="E11" s="6">
        <f t="shared" si="0"/>
        <v>0</v>
      </c>
      <c r="F11" s="6">
        <f t="shared" ref="F11" si="1">E11</f>
        <v>0</v>
      </c>
      <c r="G11" s="4"/>
      <c r="H11" s="4"/>
    </row>
    <row r="12" spans="2:14" x14ac:dyDescent="0.25">
      <c r="B12" s="5" t="s">
        <v>8</v>
      </c>
      <c r="C12" s="32">
        <v>0</v>
      </c>
      <c r="D12" s="7">
        <v>14.21</v>
      </c>
      <c r="E12" s="6">
        <f t="shared" si="0"/>
        <v>0</v>
      </c>
      <c r="F12" s="6">
        <f>E12</f>
        <v>0</v>
      </c>
      <c r="G12" s="4"/>
      <c r="H12" s="4"/>
    </row>
    <row r="13" spans="2:14" ht="15.75" thickBot="1" x14ac:dyDescent="0.3">
      <c r="B13" s="8" t="s">
        <v>9</v>
      </c>
      <c r="C13" s="32">
        <v>0</v>
      </c>
      <c r="D13" s="9">
        <v>9.84</v>
      </c>
      <c r="E13" s="6">
        <f t="shared" si="0"/>
        <v>0</v>
      </c>
      <c r="F13" s="6">
        <f>E13</f>
        <v>0</v>
      </c>
      <c r="G13" s="4"/>
      <c r="H13" s="4"/>
    </row>
    <row r="14" spans="2:14" ht="15.75" thickTop="1" x14ac:dyDescent="0.25">
      <c r="B14" s="10" t="s">
        <v>10</v>
      </c>
      <c r="C14" s="11">
        <f>SUM(C9:C13)</f>
        <v>0</v>
      </c>
      <c r="D14" s="12" t="s">
        <v>11</v>
      </c>
      <c r="E14" s="11">
        <f>SUM(E9:E13)</f>
        <v>0</v>
      </c>
      <c r="F14" s="11">
        <f>SUM(F9:F13)</f>
        <v>0</v>
      </c>
      <c r="G14" s="4"/>
      <c r="H14" s="4"/>
    </row>
    <row r="16" spans="2:14" x14ac:dyDescent="0.25">
      <c r="B16" s="13" t="s">
        <v>22</v>
      </c>
    </row>
    <row r="17" spans="2:10" x14ac:dyDescent="0.25">
      <c r="B17" s="14" t="s">
        <v>23</v>
      </c>
    </row>
    <row r="18" spans="2:10" x14ac:dyDescent="0.25">
      <c r="B18" s="14"/>
    </row>
    <row r="19" spans="2:10" s="28" customFormat="1" ht="50.1" customHeight="1" x14ac:dyDescent="0.25">
      <c r="B19" s="3" t="s">
        <v>0</v>
      </c>
      <c r="C19" s="15" t="s">
        <v>12</v>
      </c>
      <c r="D19" s="15" t="s">
        <v>2</v>
      </c>
      <c r="E19" s="15" t="s">
        <v>21</v>
      </c>
      <c r="F19" s="24"/>
      <c r="G19" s="24"/>
      <c r="H19" s="24"/>
    </row>
    <row r="20" spans="2:10" x14ac:dyDescent="0.25">
      <c r="B20" s="5" t="s">
        <v>5</v>
      </c>
      <c r="C20" s="32">
        <v>0</v>
      </c>
      <c r="D20" s="7">
        <v>15.94</v>
      </c>
      <c r="E20" s="6">
        <f>C20*D20</f>
        <v>0</v>
      </c>
      <c r="F20" s="31"/>
      <c r="G20" s="31"/>
      <c r="H20" s="31"/>
    </row>
    <row r="21" spans="2:10" x14ac:dyDescent="0.25">
      <c r="B21" s="5" t="s">
        <v>6</v>
      </c>
      <c r="C21" s="32">
        <v>0</v>
      </c>
      <c r="D21" s="7">
        <v>15.65</v>
      </c>
      <c r="E21" s="6">
        <f>C21*D21</f>
        <v>0</v>
      </c>
      <c r="F21" s="31"/>
      <c r="G21" s="31"/>
      <c r="H21" s="31"/>
    </row>
    <row r="22" spans="2:10" x14ac:dyDescent="0.25">
      <c r="B22" s="5" t="s">
        <v>7</v>
      </c>
      <c r="C22" s="32">
        <v>0</v>
      </c>
      <c r="D22" s="7">
        <v>14.45</v>
      </c>
      <c r="E22" s="6">
        <f>C22*D22</f>
        <v>0</v>
      </c>
      <c r="F22" s="31"/>
      <c r="G22" s="31"/>
      <c r="H22" s="31"/>
    </row>
    <row r="23" spans="2:10" x14ac:dyDescent="0.25">
      <c r="B23" s="5" t="s">
        <v>8</v>
      </c>
      <c r="C23" s="32">
        <v>0</v>
      </c>
      <c r="D23" s="7">
        <v>14.21</v>
      </c>
      <c r="E23" s="6">
        <f>C23*D23</f>
        <v>0</v>
      </c>
      <c r="F23" s="31"/>
      <c r="G23" s="31"/>
      <c r="H23" s="31"/>
    </row>
    <row r="24" spans="2:10" ht="15.75" thickBot="1" x14ac:dyDescent="0.3">
      <c r="B24" s="8" t="s">
        <v>9</v>
      </c>
      <c r="C24" s="32">
        <v>0</v>
      </c>
      <c r="D24" s="9">
        <v>9.84</v>
      </c>
      <c r="E24" s="6">
        <f>C24*D24</f>
        <v>0</v>
      </c>
      <c r="F24" s="31"/>
      <c r="G24" s="31"/>
      <c r="H24" s="31"/>
    </row>
    <row r="25" spans="2:10" ht="15.75" thickTop="1" x14ac:dyDescent="0.25">
      <c r="B25" s="10" t="s">
        <v>10</v>
      </c>
      <c r="C25" s="11">
        <v>0</v>
      </c>
      <c r="D25" s="16" t="s">
        <v>11</v>
      </c>
      <c r="E25" s="11">
        <f>SUM(E20:E24)</f>
        <v>0</v>
      </c>
      <c r="F25" t="str">
        <f>IF(E25&gt;50000,"&gt; 50,000 - Regulations Apply", "&lt; 50,000 - Regulations Do Not Apply")</f>
        <v>&lt; 50,000 - Regulations Do Not Apply</v>
      </c>
    </row>
    <row r="27" spans="2:10" x14ac:dyDescent="0.25">
      <c r="B27" s="17" t="s">
        <v>29</v>
      </c>
    </row>
    <row r="28" spans="2:10" x14ac:dyDescent="0.25">
      <c r="B28" s="17" t="s">
        <v>13</v>
      </c>
    </row>
    <row r="29" spans="2:10" x14ac:dyDescent="0.25">
      <c r="B29" s="14" t="s">
        <v>14</v>
      </c>
    </row>
    <row r="30" spans="2:10" x14ac:dyDescent="0.25">
      <c r="B30" s="14"/>
      <c r="C30" s="34"/>
      <c r="D30" s="34"/>
      <c r="E30" s="40">
        <v>2023</v>
      </c>
      <c r="F30" s="41"/>
      <c r="G30" s="42"/>
      <c r="H30" s="38">
        <v>2024</v>
      </c>
      <c r="I30" s="38"/>
      <c r="J30" s="38"/>
    </row>
    <row r="31" spans="2:10" s="28" customFormat="1" ht="50.1" customHeight="1" x14ac:dyDescent="0.25">
      <c r="B31" s="3" t="s">
        <v>0</v>
      </c>
      <c r="C31" s="15" t="s">
        <v>15</v>
      </c>
      <c r="D31" s="15" t="s">
        <v>21</v>
      </c>
      <c r="E31" s="18" t="s">
        <v>16</v>
      </c>
      <c r="F31" s="18" t="s">
        <v>17</v>
      </c>
      <c r="G31" s="18" t="s">
        <v>18</v>
      </c>
      <c r="H31" s="18" t="s">
        <v>16</v>
      </c>
      <c r="I31" s="18" t="s">
        <v>17</v>
      </c>
      <c r="J31" s="18" t="s">
        <v>18</v>
      </c>
    </row>
    <row r="32" spans="2:10" x14ac:dyDescent="0.25">
      <c r="B32" s="5" t="s">
        <v>5</v>
      </c>
      <c r="C32" s="30">
        <f>F9</f>
        <v>0</v>
      </c>
      <c r="D32" s="6">
        <f>$E$20</f>
        <v>0</v>
      </c>
      <c r="E32" s="21">
        <v>0.23</v>
      </c>
      <c r="F32" s="6">
        <f>D32*E32</f>
        <v>0</v>
      </c>
      <c r="G32" s="6">
        <f t="shared" ref="G32:G37" si="2">C32-F32</f>
        <v>0</v>
      </c>
      <c r="H32" s="21">
        <v>0.2</v>
      </c>
      <c r="I32" s="6">
        <f>H32*D32</f>
        <v>0</v>
      </c>
      <c r="J32" s="6">
        <f t="shared" ref="J32:J37" si="3">C32-I32</f>
        <v>0</v>
      </c>
    </row>
    <row r="33" spans="2:10" x14ac:dyDescent="0.25">
      <c r="B33" s="5" t="s">
        <v>6</v>
      </c>
      <c r="C33" s="6">
        <f>F10</f>
        <v>0</v>
      </c>
      <c r="D33" s="6">
        <f>$E$21</f>
        <v>0</v>
      </c>
      <c r="E33" s="21">
        <v>0.06</v>
      </c>
      <c r="F33" s="6">
        <f>D33*E33</f>
        <v>0</v>
      </c>
      <c r="G33" s="6">
        <f>C33-F33</f>
        <v>0</v>
      </c>
      <c r="H33" s="21">
        <v>0.05</v>
      </c>
      <c r="I33" s="6">
        <f>H33*D33</f>
        <v>0</v>
      </c>
      <c r="J33" s="6">
        <f t="shared" si="3"/>
        <v>0</v>
      </c>
    </row>
    <row r="34" spans="2:10" x14ac:dyDescent="0.25">
      <c r="B34" s="5" t="s">
        <v>7</v>
      </c>
      <c r="C34" s="6">
        <f>F11</f>
        <v>0</v>
      </c>
      <c r="D34" s="6">
        <f>$E$22</f>
        <v>0</v>
      </c>
      <c r="E34" s="21">
        <v>0.15</v>
      </c>
      <c r="F34" s="6">
        <f>D34*E34</f>
        <v>0</v>
      </c>
      <c r="G34" s="6">
        <f t="shared" si="2"/>
        <v>0</v>
      </c>
      <c r="H34" s="21">
        <v>0.14000000000000001</v>
      </c>
      <c r="I34" s="6">
        <f>H34*D34</f>
        <v>0</v>
      </c>
      <c r="J34" s="6">
        <f t="shared" si="3"/>
        <v>0</v>
      </c>
    </row>
    <row r="35" spans="2:10" x14ac:dyDescent="0.25">
      <c r="B35" s="5" t="s">
        <v>8</v>
      </c>
      <c r="C35" s="6">
        <f>F12</f>
        <v>0</v>
      </c>
      <c r="D35" s="6">
        <f>$E$23</f>
        <v>0</v>
      </c>
      <c r="E35" s="21">
        <v>0.06</v>
      </c>
      <c r="F35" s="6">
        <f>D35*E35</f>
        <v>0</v>
      </c>
      <c r="G35" s="6">
        <f t="shared" si="2"/>
        <v>0</v>
      </c>
      <c r="H35" s="21">
        <v>0.05</v>
      </c>
      <c r="I35" s="6">
        <f>H35*D35</f>
        <v>0</v>
      </c>
      <c r="J35" s="6">
        <f t="shared" si="3"/>
        <v>0</v>
      </c>
    </row>
    <row r="36" spans="2:10" ht="15.75" thickBot="1" x14ac:dyDescent="0.3">
      <c r="B36" s="8" t="s">
        <v>9</v>
      </c>
      <c r="C36" s="19">
        <f>F13</f>
        <v>0</v>
      </c>
      <c r="D36" s="19">
        <f>$E$24</f>
        <v>0</v>
      </c>
      <c r="E36" s="22">
        <v>0.06</v>
      </c>
      <c r="F36" s="6">
        <f>D36*E36</f>
        <v>0</v>
      </c>
      <c r="G36" s="6">
        <f t="shared" si="2"/>
        <v>0</v>
      </c>
      <c r="H36" s="22">
        <v>0.05</v>
      </c>
      <c r="I36" s="6">
        <f>H36*D36</f>
        <v>0</v>
      </c>
      <c r="J36" s="6">
        <f t="shared" si="3"/>
        <v>0</v>
      </c>
    </row>
    <row r="37" spans="2:10" ht="15.75" thickTop="1" x14ac:dyDescent="0.25">
      <c r="B37" s="10" t="s">
        <v>10</v>
      </c>
      <c r="C37" s="11">
        <f>SUM(C32:C36)</f>
        <v>0</v>
      </c>
      <c r="D37" s="11">
        <f>$E$25</f>
        <v>0</v>
      </c>
      <c r="E37" s="16" t="s">
        <v>11</v>
      </c>
      <c r="F37" s="11">
        <f>SUM(F32:F36)</f>
        <v>0</v>
      </c>
      <c r="G37" s="11">
        <f t="shared" si="2"/>
        <v>0</v>
      </c>
      <c r="H37" s="16" t="s">
        <v>11</v>
      </c>
      <c r="I37" s="11">
        <f>SUM(I32:I36)</f>
        <v>0</v>
      </c>
      <c r="J37" s="11">
        <f t="shared" si="3"/>
        <v>0</v>
      </c>
    </row>
    <row r="39" spans="2:10" x14ac:dyDescent="0.25">
      <c r="B39" s="17" t="s">
        <v>30</v>
      </c>
    </row>
    <row r="40" spans="2:10" x14ac:dyDescent="0.25">
      <c r="B40" s="17" t="s">
        <v>13</v>
      </c>
    </row>
    <row r="41" spans="2:10" x14ac:dyDescent="0.25">
      <c r="B41" s="14" t="s">
        <v>14</v>
      </c>
    </row>
    <row r="42" spans="2:10" x14ac:dyDescent="0.25">
      <c r="B42" s="14"/>
      <c r="C42" s="34"/>
      <c r="D42" s="34"/>
      <c r="E42" s="35" t="s">
        <v>28</v>
      </c>
      <c r="F42" s="36"/>
      <c r="G42" s="37"/>
      <c r="H42" s="38" t="s">
        <v>31</v>
      </c>
      <c r="I42" s="38"/>
      <c r="J42" s="38"/>
    </row>
    <row r="43" spans="2:10" s="28" customFormat="1" ht="50.1" customHeight="1" x14ac:dyDescent="0.25">
      <c r="B43" s="3" t="s">
        <v>0</v>
      </c>
      <c r="C43" s="15" t="s">
        <v>15</v>
      </c>
      <c r="D43" s="15" t="s">
        <v>21</v>
      </c>
      <c r="E43" s="18" t="s">
        <v>16</v>
      </c>
      <c r="F43" s="18" t="s">
        <v>17</v>
      </c>
      <c r="G43" s="18" t="s">
        <v>18</v>
      </c>
      <c r="H43" s="18" t="s">
        <v>16</v>
      </c>
      <c r="I43" s="18" t="s">
        <v>17</v>
      </c>
      <c r="J43" s="18" t="s">
        <v>18</v>
      </c>
    </row>
    <row r="44" spans="2:10" x14ac:dyDescent="0.25">
      <c r="B44" s="5" t="s">
        <v>5</v>
      </c>
      <c r="C44" s="30">
        <f>F9</f>
        <v>0</v>
      </c>
      <c r="D44" s="6">
        <f>$E$20</f>
        <v>0</v>
      </c>
      <c r="E44" s="21">
        <v>0.1</v>
      </c>
      <c r="F44" s="6">
        <f>D44*E44</f>
        <v>0</v>
      </c>
      <c r="G44" s="6">
        <f>C44-F44</f>
        <v>0</v>
      </c>
      <c r="H44" s="21">
        <v>0.05</v>
      </c>
      <c r="I44" s="6">
        <f>H44*D44</f>
        <v>0</v>
      </c>
      <c r="J44" s="6">
        <f>C44-I44</f>
        <v>0</v>
      </c>
    </row>
    <row r="45" spans="2:10" x14ac:dyDescent="0.25">
      <c r="B45" s="5" t="s">
        <v>6</v>
      </c>
      <c r="C45" s="6">
        <f>F10</f>
        <v>0</v>
      </c>
      <c r="D45" s="6">
        <f>$E$21</f>
        <v>0</v>
      </c>
      <c r="E45" s="21">
        <v>0.05</v>
      </c>
      <c r="F45" s="6">
        <f>D45*E45</f>
        <v>0</v>
      </c>
      <c r="G45" s="6">
        <f>C45-F45</f>
        <v>0</v>
      </c>
      <c r="H45" s="21">
        <v>0.05</v>
      </c>
      <c r="I45" s="6">
        <f>H45*D45</f>
        <v>0</v>
      </c>
      <c r="J45" s="6">
        <f>C45-I45</f>
        <v>0</v>
      </c>
    </row>
    <row r="46" spans="2:10" x14ac:dyDescent="0.25">
      <c r="B46" s="5" t="s">
        <v>7</v>
      </c>
      <c r="C46" s="6">
        <f>F11</f>
        <v>0</v>
      </c>
      <c r="D46" s="6">
        <f>$E$22</f>
        <v>0</v>
      </c>
      <c r="E46" s="21">
        <v>0.1</v>
      </c>
      <c r="F46" s="6">
        <f>D46*E46</f>
        <v>0</v>
      </c>
      <c r="G46" s="6">
        <f>C46-F46</f>
        <v>0</v>
      </c>
      <c r="H46" s="21">
        <v>0.05</v>
      </c>
      <c r="I46" s="6">
        <f>H46*D46</f>
        <v>0</v>
      </c>
      <c r="J46" s="6">
        <f>C46-I46</f>
        <v>0</v>
      </c>
    </row>
    <row r="47" spans="2:10" x14ac:dyDescent="0.25">
      <c r="B47" s="5" t="s">
        <v>8</v>
      </c>
      <c r="C47" s="6">
        <f>F12</f>
        <v>0</v>
      </c>
      <c r="D47" s="6">
        <f>$E$23</f>
        <v>0</v>
      </c>
      <c r="E47" s="21">
        <v>0.05</v>
      </c>
      <c r="F47" s="6">
        <f>D47*E47</f>
        <v>0</v>
      </c>
      <c r="G47" s="6">
        <f>C47-F47</f>
        <v>0</v>
      </c>
      <c r="H47" s="21">
        <v>0.05</v>
      </c>
      <c r="I47" s="6">
        <f>H47*D47</f>
        <v>0</v>
      </c>
      <c r="J47" s="6">
        <f>C47-I47</f>
        <v>0</v>
      </c>
    </row>
    <row r="48" spans="2:10" ht="15.75" thickBot="1" x14ac:dyDescent="0.3">
      <c r="B48" s="8" t="s">
        <v>9</v>
      </c>
      <c r="C48" s="19">
        <f>F13</f>
        <v>0</v>
      </c>
      <c r="D48" s="19">
        <f>$E$24</f>
        <v>0</v>
      </c>
      <c r="E48" s="22">
        <v>0.05</v>
      </c>
      <c r="F48" s="6">
        <f>D48*E48</f>
        <v>0</v>
      </c>
      <c r="G48" s="6">
        <f>C48-F48</f>
        <v>0</v>
      </c>
      <c r="H48" s="22">
        <v>0.05</v>
      </c>
      <c r="I48" s="6">
        <f>H48*D48</f>
        <v>0</v>
      </c>
      <c r="J48" s="6">
        <f>C48-I48</f>
        <v>0</v>
      </c>
    </row>
    <row r="49" spans="2:10" ht="15.75" thickTop="1" x14ac:dyDescent="0.25">
      <c r="B49" s="10" t="s">
        <v>10</v>
      </c>
      <c r="C49" s="11">
        <f>SUM(C44:C48)</f>
        <v>0</v>
      </c>
      <c r="D49" s="11">
        <f>$E$25</f>
        <v>0</v>
      </c>
      <c r="E49" s="16" t="s">
        <v>11</v>
      </c>
      <c r="F49" s="11">
        <f>SUM(F44:F48)</f>
        <v>0</v>
      </c>
      <c r="G49" s="11">
        <f>SUM(G44:G48)</f>
        <v>0</v>
      </c>
      <c r="H49" s="16" t="s">
        <v>11</v>
      </c>
      <c r="I49" s="11">
        <f>SUM(I44:I48)</f>
        <v>0</v>
      </c>
      <c r="J49" s="11">
        <f>SUM(J44:J48)</f>
        <v>0</v>
      </c>
    </row>
    <row r="51" spans="2:10" x14ac:dyDescent="0.25">
      <c r="B51" s="17"/>
    </row>
    <row r="52" spans="2:10" x14ac:dyDescent="0.25">
      <c r="B52" s="17"/>
    </row>
    <row r="53" spans="2:10" x14ac:dyDescent="0.25">
      <c r="B53" s="14"/>
    </row>
    <row r="54" spans="2:10" x14ac:dyDescent="0.25">
      <c r="B54" s="14"/>
      <c r="C54" s="4"/>
      <c r="D54" s="4"/>
      <c r="E54" s="4"/>
      <c r="F54" s="4"/>
      <c r="G54" s="4"/>
      <c r="H54" s="4"/>
    </row>
    <row r="55" spans="2:10" x14ac:dyDescent="0.25">
      <c r="B55" s="23"/>
      <c r="C55" s="24"/>
      <c r="D55" s="24"/>
      <c r="E55" s="25"/>
      <c r="F55" s="25"/>
      <c r="G55" s="25"/>
      <c r="H55" s="25"/>
      <c r="I55" s="25"/>
      <c r="J55" s="25"/>
    </row>
    <row r="56" spans="2:10" x14ac:dyDescent="0.25">
      <c r="B56" s="20"/>
      <c r="C56" s="4"/>
      <c r="D56" s="4"/>
      <c r="E56" s="26"/>
      <c r="F56" s="26"/>
      <c r="G56" s="26"/>
      <c r="H56" s="26"/>
      <c r="I56" s="4"/>
      <c r="J56" s="4"/>
    </row>
    <row r="57" spans="2:10" x14ac:dyDescent="0.25">
      <c r="B57" s="20"/>
      <c r="C57" s="4"/>
      <c r="D57" s="4"/>
      <c r="E57" s="26"/>
      <c r="F57" s="26"/>
      <c r="G57" s="26"/>
      <c r="H57" s="26"/>
      <c r="I57" s="4"/>
      <c r="J57" s="4"/>
    </row>
    <row r="58" spans="2:10" x14ac:dyDescent="0.25">
      <c r="B58" s="20"/>
      <c r="C58" s="4"/>
      <c r="D58" s="4"/>
      <c r="E58" s="26"/>
      <c r="F58" s="26"/>
      <c r="G58" s="26"/>
      <c r="H58" s="26"/>
      <c r="I58" s="4"/>
      <c r="J58" s="4"/>
    </row>
    <row r="59" spans="2:10" x14ac:dyDescent="0.25">
      <c r="B59" s="20"/>
      <c r="C59" s="4"/>
      <c r="D59" s="4"/>
      <c r="E59" s="26"/>
      <c r="F59" s="26"/>
      <c r="G59" s="26"/>
      <c r="H59" s="26"/>
      <c r="I59" s="4"/>
      <c r="J59" s="4"/>
    </row>
    <row r="60" spans="2:10" x14ac:dyDescent="0.25">
      <c r="B60" s="20"/>
      <c r="C60" s="4"/>
      <c r="D60" s="4"/>
      <c r="E60" s="26"/>
      <c r="F60" s="26"/>
      <c r="G60" s="26"/>
      <c r="H60" s="26"/>
      <c r="I60" s="4"/>
      <c r="J60" s="4"/>
    </row>
    <row r="61" spans="2:10" x14ac:dyDescent="0.25">
      <c r="B61" s="20"/>
      <c r="C61" s="4"/>
      <c r="D61" s="4"/>
      <c r="E61" s="27"/>
      <c r="F61" s="27"/>
      <c r="G61" s="27"/>
      <c r="H61" s="27"/>
      <c r="I61" s="4"/>
      <c r="J61" s="4"/>
    </row>
  </sheetData>
  <sheetProtection sheet="1"/>
  <mergeCells count="7">
    <mergeCell ref="C42:D42"/>
    <mergeCell ref="E42:G42"/>
    <mergeCell ref="H42:J42"/>
    <mergeCell ref="B2:L4"/>
    <mergeCell ref="C30:D30"/>
    <mergeCell ref="E30:G30"/>
    <mergeCell ref="H30:J30"/>
  </mergeCells>
  <conditionalFormatting sqref="E25">
    <cfRule type="expression" dxfId="25" priority="5">
      <formula>E25&lt;50000</formula>
    </cfRule>
    <cfRule type="expression" dxfId="24" priority="6">
      <formula>E25&gt;50000</formula>
    </cfRule>
  </conditionalFormatting>
  <conditionalFormatting sqref="G37">
    <cfRule type="expression" dxfId="23" priority="9">
      <formula>G37&lt;0</formula>
    </cfRule>
    <cfRule type="expression" dxfId="22" priority="10">
      <formula>G37&gt;0</formula>
    </cfRule>
  </conditionalFormatting>
  <conditionalFormatting sqref="G49">
    <cfRule type="expression" dxfId="21" priority="3">
      <formula>G49&lt;0</formula>
    </cfRule>
    <cfRule type="expression" dxfId="20" priority="4">
      <formula>G49&gt;0</formula>
    </cfRule>
  </conditionalFormatting>
  <conditionalFormatting sqref="J37">
    <cfRule type="expression" dxfId="19" priority="7">
      <formula>J37&lt;0</formula>
    </cfRule>
    <cfRule type="expression" dxfId="18" priority="8">
      <formula>J37&gt;0</formula>
    </cfRule>
  </conditionalFormatting>
  <conditionalFormatting sqref="J49">
    <cfRule type="expression" dxfId="17" priority="1">
      <formula>J49&lt;0</formula>
    </cfRule>
    <cfRule type="expression" dxfId="16" priority="2">
      <formula>J49&gt;0</formula>
    </cfRule>
  </conditionalFormatting>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pageSetUpPr fitToPage="1"/>
  </sheetPr>
  <dimension ref="B2:L64"/>
  <sheetViews>
    <sheetView showGridLines="0" zoomScale="80" zoomScaleNormal="80" workbookViewId="0">
      <selection activeCell="F37" sqref="F37"/>
    </sheetView>
  </sheetViews>
  <sheetFormatPr defaultRowHeight="15" x14ac:dyDescent="0.25"/>
  <cols>
    <col min="2" max="2" width="36.7109375" customWidth="1"/>
    <col min="3" max="12" width="25.7109375" customWidth="1"/>
    <col min="13" max="13" width="16.5703125" bestFit="1" customWidth="1"/>
    <col min="14" max="14" width="13.85546875" bestFit="1" customWidth="1"/>
    <col min="15" max="15" width="16" bestFit="1" customWidth="1"/>
    <col min="16" max="16" width="16.5703125" bestFit="1" customWidth="1"/>
  </cols>
  <sheetData>
    <row r="2" spans="2:12" ht="15" customHeight="1" x14ac:dyDescent="0.25">
      <c r="B2" s="39" t="s">
        <v>19</v>
      </c>
      <c r="C2" s="39"/>
      <c r="D2" s="39"/>
      <c r="E2" s="39"/>
      <c r="F2" s="39"/>
      <c r="G2" s="39"/>
      <c r="H2" s="39"/>
      <c r="I2" s="39"/>
      <c r="J2" s="39"/>
      <c r="K2" s="39"/>
      <c r="L2" s="39"/>
    </row>
    <row r="3" spans="2:12" ht="15" customHeight="1" x14ac:dyDescent="0.25">
      <c r="B3" s="39"/>
      <c r="C3" s="39"/>
      <c r="D3" s="39"/>
      <c r="E3" s="39"/>
      <c r="F3" s="39"/>
      <c r="G3" s="39"/>
      <c r="H3" s="39"/>
      <c r="I3" s="39"/>
      <c r="J3" s="39"/>
      <c r="K3" s="39"/>
      <c r="L3" s="39"/>
    </row>
    <row r="4" spans="2:12" ht="15" customHeight="1" x14ac:dyDescent="0.25">
      <c r="B4" s="39"/>
      <c r="C4" s="39"/>
      <c r="D4" s="39"/>
      <c r="E4" s="39"/>
      <c r="F4" s="39"/>
      <c r="G4" s="39"/>
      <c r="H4" s="39"/>
      <c r="I4" s="39"/>
      <c r="J4" s="39"/>
      <c r="K4" s="39"/>
      <c r="L4" s="39"/>
    </row>
    <row r="5" spans="2:12" x14ac:dyDescent="0.25">
      <c r="B5" s="2" t="s">
        <v>20</v>
      </c>
    </row>
    <row r="6" spans="2:12" x14ac:dyDescent="0.25">
      <c r="B6" t="s">
        <v>26</v>
      </c>
    </row>
    <row r="8" spans="2:12" s="28" customFormat="1" ht="50.1" customHeight="1" x14ac:dyDescent="0.25">
      <c r="B8" s="3" t="s">
        <v>0</v>
      </c>
      <c r="C8" s="15" t="s">
        <v>1</v>
      </c>
      <c r="D8" s="15" t="s">
        <v>2</v>
      </c>
      <c r="E8" s="15" t="s">
        <v>3</v>
      </c>
      <c r="F8" s="15" t="s">
        <v>4</v>
      </c>
    </row>
    <row r="9" spans="2:12" x14ac:dyDescent="0.25">
      <c r="B9" s="5" t="s">
        <v>5</v>
      </c>
      <c r="C9" s="32">
        <v>0</v>
      </c>
      <c r="D9" s="7">
        <v>15.94</v>
      </c>
      <c r="E9" s="6">
        <f>C9*D9</f>
        <v>0</v>
      </c>
      <c r="F9" s="6">
        <f>E9</f>
        <v>0</v>
      </c>
      <c r="G9" s="4"/>
      <c r="H9" s="4"/>
    </row>
    <row r="10" spans="2:12" x14ac:dyDescent="0.25">
      <c r="B10" s="5" t="s">
        <v>6</v>
      </c>
      <c r="C10" s="32">
        <v>0</v>
      </c>
      <c r="D10" s="7">
        <v>15.65</v>
      </c>
      <c r="E10" s="6">
        <f t="shared" ref="E10:E13" si="0">C10*D10</f>
        <v>0</v>
      </c>
      <c r="F10" s="6">
        <f>E10</f>
        <v>0</v>
      </c>
      <c r="G10" s="4"/>
      <c r="H10" s="4"/>
    </row>
    <row r="11" spans="2:12" x14ac:dyDescent="0.25">
      <c r="B11" s="5" t="s">
        <v>7</v>
      </c>
      <c r="C11" s="32">
        <v>0</v>
      </c>
      <c r="D11" s="7">
        <v>14.45</v>
      </c>
      <c r="E11" s="6">
        <f t="shared" si="0"/>
        <v>0</v>
      </c>
      <c r="F11" s="6">
        <f t="shared" ref="F11:F12" si="1">E11</f>
        <v>0</v>
      </c>
      <c r="G11" s="4"/>
      <c r="H11" s="4"/>
    </row>
    <row r="12" spans="2:12" x14ac:dyDescent="0.25">
      <c r="B12" s="5" t="s">
        <v>8</v>
      </c>
      <c r="C12" s="32">
        <v>0</v>
      </c>
      <c r="D12" s="7">
        <v>14.21</v>
      </c>
      <c r="E12" s="6">
        <f t="shared" si="0"/>
        <v>0</v>
      </c>
      <c r="F12" s="6">
        <f t="shared" si="1"/>
        <v>0</v>
      </c>
      <c r="G12" s="4"/>
      <c r="H12" s="4"/>
    </row>
    <row r="13" spans="2:12" ht="15.75" thickBot="1" x14ac:dyDescent="0.3">
      <c r="B13" s="8" t="s">
        <v>9</v>
      </c>
      <c r="C13" s="32">
        <v>0</v>
      </c>
      <c r="D13" s="9">
        <v>9.84</v>
      </c>
      <c r="E13" s="6">
        <f t="shared" si="0"/>
        <v>0</v>
      </c>
      <c r="F13" s="6">
        <f>E13</f>
        <v>0</v>
      </c>
      <c r="G13" s="4"/>
      <c r="H13" s="4"/>
    </row>
    <row r="14" spans="2:12" ht="15.75" thickTop="1" x14ac:dyDescent="0.25">
      <c r="B14" s="10" t="s">
        <v>10</v>
      </c>
      <c r="C14" s="11">
        <f>SUM(C9:C13)</f>
        <v>0</v>
      </c>
      <c r="D14" s="12" t="s">
        <v>11</v>
      </c>
      <c r="E14" s="11">
        <f>SUM(E9:E13)</f>
        <v>0</v>
      </c>
      <c r="F14" s="11">
        <f>SUM(F9:F13)</f>
        <v>0</v>
      </c>
      <c r="G14" s="4"/>
      <c r="H14" s="4"/>
    </row>
    <row r="16" spans="2:12" x14ac:dyDescent="0.25">
      <c r="B16" s="17"/>
    </row>
    <row r="18" spans="2:10" x14ac:dyDescent="0.25">
      <c r="B18" s="13" t="s">
        <v>22</v>
      </c>
    </row>
    <row r="19" spans="2:10" x14ac:dyDescent="0.25">
      <c r="B19" s="14" t="s">
        <v>23</v>
      </c>
    </row>
    <row r="20" spans="2:10" x14ac:dyDescent="0.25">
      <c r="B20" s="14"/>
    </row>
    <row r="21" spans="2:10" s="28" customFormat="1" ht="50.1" customHeight="1" x14ac:dyDescent="0.25">
      <c r="B21" s="3" t="s">
        <v>0</v>
      </c>
      <c r="C21" s="15" t="s">
        <v>12</v>
      </c>
      <c r="D21" s="15" t="s">
        <v>2</v>
      </c>
      <c r="E21" s="15" t="s">
        <v>21</v>
      </c>
    </row>
    <row r="22" spans="2:10" x14ac:dyDescent="0.25">
      <c r="B22" s="5" t="s">
        <v>5</v>
      </c>
      <c r="C22" s="32">
        <v>0</v>
      </c>
      <c r="D22" s="7">
        <v>15.94</v>
      </c>
      <c r="E22" s="6">
        <f>C22*D22</f>
        <v>0</v>
      </c>
    </row>
    <row r="23" spans="2:10" x14ac:dyDescent="0.25">
      <c r="B23" s="5" t="s">
        <v>6</v>
      </c>
      <c r="C23" s="32">
        <v>0</v>
      </c>
      <c r="D23" s="7">
        <v>15.65</v>
      </c>
      <c r="E23" s="6">
        <f t="shared" ref="E23:E26" si="2">C23*D23</f>
        <v>0</v>
      </c>
    </row>
    <row r="24" spans="2:10" x14ac:dyDescent="0.25">
      <c r="B24" s="5" t="s">
        <v>7</v>
      </c>
      <c r="C24" s="32">
        <v>0</v>
      </c>
      <c r="D24" s="7">
        <v>14.45</v>
      </c>
      <c r="E24" s="6">
        <f t="shared" si="2"/>
        <v>0</v>
      </c>
    </row>
    <row r="25" spans="2:10" x14ac:dyDescent="0.25">
      <c r="B25" s="5" t="s">
        <v>8</v>
      </c>
      <c r="C25" s="32">
        <v>0</v>
      </c>
      <c r="D25" s="7">
        <v>14.21</v>
      </c>
      <c r="E25" s="6">
        <f t="shared" si="2"/>
        <v>0</v>
      </c>
    </row>
    <row r="26" spans="2:10" ht="15.75" thickBot="1" x14ac:dyDescent="0.3">
      <c r="B26" s="8" t="s">
        <v>9</v>
      </c>
      <c r="C26" s="32">
        <v>0</v>
      </c>
      <c r="D26" s="9">
        <v>9.84</v>
      </c>
      <c r="E26" s="6">
        <f t="shared" si="2"/>
        <v>0</v>
      </c>
    </row>
    <row r="27" spans="2:10" ht="15.75" thickTop="1" x14ac:dyDescent="0.25">
      <c r="B27" s="10" t="s">
        <v>10</v>
      </c>
      <c r="C27" s="11">
        <f>SUM(C22:C26)</f>
        <v>0</v>
      </c>
      <c r="D27" s="16" t="s">
        <v>11</v>
      </c>
      <c r="E27" s="11">
        <f>SUM(E22:E26)</f>
        <v>0</v>
      </c>
      <c r="F27" s="14" t="str">
        <f>IF(E27&gt;50000,"&gt; 50,000 - Regulations Apply", "&lt; 50,000 - Regulations Do Not Apply")</f>
        <v>&lt; 50,000 - Regulations Do Not Apply</v>
      </c>
    </row>
    <row r="29" spans="2:10" x14ac:dyDescent="0.25">
      <c r="B29" s="17" t="s">
        <v>24</v>
      </c>
    </row>
    <row r="30" spans="2:10" x14ac:dyDescent="0.25">
      <c r="B30" s="17" t="s">
        <v>13</v>
      </c>
    </row>
    <row r="31" spans="2:10" x14ac:dyDescent="0.25">
      <c r="B31" s="14" t="s">
        <v>14</v>
      </c>
    </row>
    <row r="32" spans="2:10" x14ac:dyDescent="0.25">
      <c r="B32" s="14"/>
      <c r="C32" s="34"/>
      <c r="D32" s="34"/>
      <c r="E32" s="38">
        <v>2024</v>
      </c>
      <c r="F32" s="38"/>
      <c r="G32" s="38"/>
      <c r="H32" s="34"/>
      <c r="I32" s="34"/>
      <c r="J32" s="34"/>
    </row>
    <row r="33" spans="2:10" s="28" customFormat="1" ht="50.1" customHeight="1" x14ac:dyDescent="0.25">
      <c r="B33" s="29" t="s">
        <v>0</v>
      </c>
      <c r="C33" s="15" t="s">
        <v>15</v>
      </c>
      <c r="D33" s="15" t="s">
        <v>21</v>
      </c>
      <c r="E33" s="18" t="s">
        <v>16</v>
      </c>
      <c r="F33" s="18" t="s">
        <v>17</v>
      </c>
      <c r="G33" s="18" t="s">
        <v>18</v>
      </c>
      <c r="H33" s="25"/>
      <c r="I33" s="25"/>
      <c r="J33" s="25"/>
    </row>
    <row r="34" spans="2:10" x14ac:dyDescent="0.25">
      <c r="B34" s="5" t="s">
        <v>5</v>
      </c>
      <c r="C34" s="30">
        <f>$F$9</f>
        <v>0</v>
      </c>
      <c r="D34" s="30">
        <f>$E$22</f>
        <v>0</v>
      </c>
      <c r="E34" s="21">
        <v>0.2</v>
      </c>
      <c r="F34" s="6">
        <f>E34*D34</f>
        <v>0</v>
      </c>
      <c r="G34" s="6">
        <f>C34-F34</f>
        <v>0</v>
      </c>
      <c r="H34" s="4"/>
      <c r="I34" s="31"/>
      <c r="J34" s="31"/>
    </row>
    <row r="35" spans="2:10" x14ac:dyDescent="0.25">
      <c r="B35" s="5" t="s">
        <v>6</v>
      </c>
      <c r="C35" s="6">
        <f>$F$10</f>
        <v>0</v>
      </c>
      <c r="D35" s="6">
        <f>$E$23</f>
        <v>0</v>
      </c>
      <c r="E35" s="21">
        <v>0.05</v>
      </c>
      <c r="F35" s="6">
        <f>E35*D35</f>
        <v>0</v>
      </c>
      <c r="G35" s="6">
        <f t="shared" ref="G35:G38" si="3">C35-F35</f>
        <v>0</v>
      </c>
      <c r="H35" s="4"/>
      <c r="I35" s="31"/>
      <c r="J35" s="31"/>
    </row>
    <row r="36" spans="2:10" x14ac:dyDescent="0.25">
      <c r="B36" s="5" t="s">
        <v>7</v>
      </c>
      <c r="C36" s="6">
        <f>$F$11</f>
        <v>0</v>
      </c>
      <c r="D36" s="6">
        <f>$E$24</f>
        <v>0</v>
      </c>
      <c r="E36" s="21">
        <v>0.14000000000000001</v>
      </c>
      <c r="F36" s="6">
        <f t="shared" ref="F36:F38" si="4">E36*D36</f>
        <v>0</v>
      </c>
      <c r="G36" s="6">
        <f t="shared" si="3"/>
        <v>0</v>
      </c>
      <c r="H36" s="4"/>
      <c r="I36" s="31"/>
      <c r="J36" s="31"/>
    </row>
    <row r="37" spans="2:10" x14ac:dyDescent="0.25">
      <c r="B37" s="5" t="s">
        <v>8</v>
      </c>
      <c r="C37" s="6">
        <f>$F$12</f>
        <v>0</v>
      </c>
      <c r="D37" s="6">
        <f>$E$25</f>
        <v>0</v>
      </c>
      <c r="E37" s="21">
        <v>0.05</v>
      </c>
      <c r="F37" s="6">
        <f t="shared" si="4"/>
        <v>0</v>
      </c>
      <c r="G37" s="6">
        <f t="shared" si="3"/>
        <v>0</v>
      </c>
      <c r="H37" s="4"/>
      <c r="I37" s="31"/>
      <c r="J37" s="31"/>
    </row>
    <row r="38" spans="2:10" ht="15.75" thickBot="1" x14ac:dyDescent="0.3">
      <c r="B38" s="8" t="s">
        <v>9</v>
      </c>
      <c r="C38" s="19">
        <f>$F$13</f>
        <v>0</v>
      </c>
      <c r="D38" s="19">
        <f>$E$26</f>
        <v>0</v>
      </c>
      <c r="E38" s="22">
        <v>0.05</v>
      </c>
      <c r="F38" s="6">
        <f t="shared" si="4"/>
        <v>0</v>
      </c>
      <c r="G38" s="6">
        <f t="shared" si="3"/>
        <v>0</v>
      </c>
      <c r="H38" s="4"/>
      <c r="I38" s="31"/>
      <c r="J38" s="31"/>
    </row>
    <row r="39" spans="2:10" ht="15.75" thickTop="1" x14ac:dyDescent="0.25">
      <c r="B39" s="10" t="s">
        <v>10</v>
      </c>
      <c r="C39" s="11">
        <f>$F$14</f>
        <v>0</v>
      </c>
      <c r="D39" s="11">
        <f>$E$27</f>
        <v>0</v>
      </c>
      <c r="E39" s="11" t="s">
        <v>11</v>
      </c>
      <c r="F39" s="11">
        <f>SUM(F34:F38)</f>
        <v>0</v>
      </c>
      <c r="G39" s="11">
        <f>C39-F39</f>
        <v>0</v>
      </c>
      <c r="H39" s="27"/>
      <c r="I39" s="31"/>
      <c r="J39" s="31"/>
    </row>
    <row r="40" spans="2:10" x14ac:dyDescent="0.25">
      <c r="B40" s="20"/>
      <c r="C40" s="4"/>
      <c r="D40" s="4"/>
      <c r="E40" s="4"/>
      <c r="F40" s="4"/>
    </row>
    <row r="42" spans="2:10" x14ac:dyDescent="0.25">
      <c r="B42" s="17"/>
    </row>
    <row r="43" spans="2:10" x14ac:dyDescent="0.25">
      <c r="B43" s="17"/>
    </row>
    <row r="44" spans="2:10" x14ac:dyDescent="0.25">
      <c r="B44" s="14"/>
    </row>
    <row r="45" spans="2:10" x14ac:dyDescent="0.25">
      <c r="B45" s="14"/>
      <c r="C45" s="4"/>
      <c r="D45" s="4"/>
      <c r="E45" s="4"/>
    </row>
    <row r="46" spans="2:10" x14ac:dyDescent="0.25">
      <c r="B46" s="23"/>
      <c r="C46" s="24"/>
      <c r="D46" s="24"/>
      <c r="E46" s="25"/>
      <c r="F46" s="25"/>
      <c r="G46" s="25"/>
    </row>
    <row r="47" spans="2:10" x14ac:dyDescent="0.25">
      <c r="B47" s="20"/>
      <c r="C47" s="4"/>
      <c r="D47" s="4"/>
      <c r="E47" s="26"/>
      <c r="F47" s="4"/>
      <c r="G47" s="4"/>
    </row>
    <row r="48" spans="2:10" x14ac:dyDescent="0.25">
      <c r="B48" s="20"/>
      <c r="C48" s="4"/>
      <c r="D48" s="4"/>
      <c r="E48" s="26"/>
      <c r="F48" s="4"/>
      <c r="G48" s="4"/>
    </row>
    <row r="49" spans="2:7" x14ac:dyDescent="0.25">
      <c r="B49" s="20"/>
      <c r="C49" s="4"/>
      <c r="D49" s="4"/>
      <c r="E49" s="26"/>
      <c r="F49" s="4"/>
      <c r="G49" s="4"/>
    </row>
    <row r="50" spans="2:7" x14ac:dyDescent="0.25">
      <c r="B50" s="20"/>
      <c r="C50" s="4"/>
      <c r="D50" s="4"/>
      <c r="E50" s="26"/>
      <c r="F50" s="4"/>
      <c r="G50" s="4"/>
    </row>
    <row r="51" spans="2:7" x14ac:dyDescent="0.25">
      <c r="B51" s="20"/>
      <c r="C51" s="4"/>
      <c r="D51" s="4"/>
      <c r="E51" s="26"/>
      <c r="F51" s="4"/>
      <c r="G51" s="4"/>
    </row>
    <row r="52" spans="2:7" x14ac:dyDescent="0.25">
      <c r="B52" s="20"/>
      <c r="C52" s="4"/>
      <c r="D52" s="4"/>
      <c r="E52" s="27"/>
      <c r="F52" s="4"/>
      <c r="G52" s="4"/>
    </row>
    <row r="54" spans="2:7" x14ac:dyDescent="0.25">
      <c r="B54" s="17"/>
    </row>
    <row r="55" spans="2:7" x14ac:dyDescent="0.25">
      <c r="B55" s="17"/>
    </row>
    <row r="56" spans="2:7" x14ac:dyDescent="0.25">
      <c r="B56" s="14"/>
    </row>
    <row r="57" spans="2:7" x14ac:dyDescent="0.25">
      <c r="B57" s="14"/>
      <c r="C57" s="4"/>
      <c r="D57" s="4"/>
      <c r="E57" s="4"/>
    </row>
    <row r="58" spans="2:7" x14ac:dyDescent="0.25">
      <c r="B58" s="23"/>
      <c r="C58" s="24"/>
      <c r="D58" s="24"/>
      <c r="E58" s="25"/>
      <c r="F58" s="25"/>
      <c r="G58" s="25"/>
    </row>
    <row r="59" spans="2:7" x14ac:dyDescent="0.25">
      <c r="B59" s="20"/>
      <c r="C59" s="4"/>
      <c r="D59" s="4"/>
      <c r="E59" s="26"/>
      <c r="F59" s="4"/>
      <c r="G59" s="4"/>
    </row>
    <row r="60" spans="2:7" x14ac:dyDescent="0.25">
      <c r="B60" s="20"/>
      <c r="C60" s="4"/>
      <c r="D60" s="4"/>
      <c r="E60" s="26"/>
      <c r="F60" s="4"/>
      <c r="G60" s="4"/>
    </row>
    <row r="61" spans="2:7" x14ac:dyDescent="0.25">
      <c r="B61" s="20"/>
      <c r="C61" s="4"/>
      <c r="D61" s="4"/>
      <c r="E61" s="26"/>
      <c r="F61" s="4"/>
      <c r="G61" s="4"/>
    </row>
    <row r="62" spans="2:7" x14ac:dyDescent="0.25">
      <c r="B62" s="20"/>
      <c r="C62" s="4"/>
      <c r="D62" s="4"/>
      <c r="E62" s="26"/>
      <c r="F62" s="4"/>
      <c r="G62" s="4"/>
    </row>
    <row r="63" spans="2:7" x14ac:dyDescent="0.25">
      <c r="B63" s="20"/>
      <c r="C63" s="4"/>
      <c r="D63" s="4"/>
      <c r="E63" s="26"/>
      <c r="F63" s="4"/>
      <c r="G63" s="4"/>
    </row>
    <row r="64" spans="2:7" x14ac:dyDescent="0.25">
      <c r="B64" s="20"/>
      <c r="C64" s="4"/>
      <c r="D64" s="4"/>
      <c r="E64" s="27"/>
      <c r="F64" s="4"/>
      <c r="G64" s="4"/>
    </row>
  </sheetData>
  <sheetProtection sheet="1"/>
  <mergeCells count="4">
    <mergeCell ref="C32:D32"/>
    <mergeCell ref="E32:G32"/>
    <mergeCell ref="H32:J32"/>
    <mergeCell ref="B2:L4"/>
  </mergeCells>
  <conditionalFormatting sqref="E27">
    <cfRule type="expression" dxfId="15" priority="1">
      <formula>E27&lt;50000</formula>
    </cfRule>
    <cfRule type="expression" dxfId="14" priority="2">
      <formula>E27&gt;50000</formula>
    </cfRule>
  </conditionalFormatting>
  <conditionalFormatting sqref="J39">
    <cfRule type="expression" dxfId="13" priority="3">
      <formula>J39&lt;0</formula>
    </cfRule>
    <cfRule type="expression" dxfId="12" priority="4">
      <formula>J39&gt;0</formula>
    </cfRule>
  </conditionalFormatting>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BD4B-7157-4766-AE65-33105A7D5B60}">
  <sheetPr codeName="Sheet7">
    <tabColor theme="9" tint="0.79998168889431442"/>
    <pageSetUpPr fitToPage="1"/>
  </sheetPr>
  <dimension ref="B2:L64"/>
  <sheetViews>
    <sheetView showGridLines="0" zoomScale="80" zoomScaleNormal="80" workbookViewId="0">
      <selection activeCell="C25" sqref="C25"/>
    </sheetView>
  </sheetViews>
  <sheetFormatPr defaultRowHeight="15" x14ac:dyDescent="0.25"/>
  <cols>
    <col min="2" max="2" width="36.7109375" customWidth="1"/>
    <col min="3" max="12" width="25.7109375" customWidth="1"/>
    <col min="13" max="13" width="16.5703125" bestFit="1" customWidth="1"/>
    <col min="14" max="14" width="13.85546875" bestFit="1" customWidth="1"/>
    <col min="15" max="15" width="16" bestFit="1" customWidth="1"/>
    <col min="16" max="16" width="16.5703125" bestFit="1" customWidth="1"/>
  </cols>
  <sheetData>
    <row r="2" spans="2:12" ht="15" customHeight="1" x14ac:dyDescent="0.25">
      <c r="B2" s="39" t="s">
        <v>19</v>
      </c>
      <c r="C2" s="39"/>
      <c r="D2" s="39"/>
      <c r="E2" s="39"/>
      <c r="F2" s="39"/>
      <c r="G2" s="39"/>
      <c r="H2" s="39"/>
      <c r="I2" s="39"/>
      <c r="J2" s="39"/>
      <c r="K2" s="39"/>
      <c r="L2" s="39"/>
    </row>
    <row r="3" spans="2:12" ht="15" customHeight="1" x14ac:dyDescent="0.25">
      <c r="B3" s="39"/>
      <c r="C3" s="39"/>
      <c r="D3" s="39"/>
      <c r="E3" s="39"/>
      <c r="F3" s="39"/>
      <c r="G3" s="39"/>
      <c r="H3" s="39"/>
      <c r="I3" s="39"/>
      <c r="J3" s="39"/>
      <c r="K3" s="39"/>
      <c r="L3" s="39"/>
    </row>
    <row r="4" spans="2:12" ht="15" customHeight="1" x14ac:dyDescent="0.25">
      <c r="B4" s="39"/>
      <c r="C4" s="39"/>
      <c r="D4" s="39"/>
      <c r="E4" s="39"/>
      <c r="F4" s="39"/>
      <c r="G4" s="39"/>
      <c r="H4" s="39"/>
      <c r="I4" s="39"/>
      <c r="J4" s="39"/>
      <c r="K4" s="39"/>
      <c r="L4" s="39"/>
    </row>
    <row r="5" spans="2:12" x14ac:dyDescent="0.25">
      <c r="B5" s="2" t="s">
        <v>20</v>
      </c>
    </row>
    <row r="6" spans="2:12" x14ac:dyDescent="0.25">
      <c r="B6" t="s">
        <v>26</v>
      </c>
    </row>
    <row r="8" spans="2:12" s="28" customFormat="1" ht="50.1" customHeight="1" x14ac:dyDescent="0.25">
      <c r="B8" s="3" t="s">
        <v>0</v>
      </c>
      <c r="C8" s="15" t="s">
        <v>1</v>
      </c>
      <c r="D8" s="15" t="s">
        <v>2</v>
      </c>
      <c r="E8" s="15" t="s">
        <v>3</v>
      </c>
      <c r="F8" s="15" t="s">
        <v>4</v>
      </c>
    </row>
    <row r="9" spans="2:12" x14ac:dyDescent="0.25">
      <c r="B9" s="5" t="s">
        <v>5</v>
      </c>
      <c r="C9" s="32">
        <v>0</v>
      </c>
      <c r="D9" s="7">
        <v>15.94</v>
      </c>
      <c r="E9" s="6">
        <f>C9*D9</f>
        <v>0</v>
      </c>
      <c r="F9" s="6">
        <f>E9</f>
        <v>0</v>
      </c>
      <c r="G9" s="4"/>
      <c r="H9" s="4"/>
    </row>
    <row r="10" spans="2:12" x14ac:dyDescent="0.25">
      <c r="B10" s="5" t="s">
        <v>6</v>
      </c>
      <c r="C10" s="32">
        <v>0</v>
      </c>
      <c r="D10" s="7">
        <v>15.65</v>
      </c>
      <c r="E10" s="6">
        <f t="shared" ref="E10:E13" si="0">C10*D10</f>
        <v>0</v>
      </c>
      <c r="F10" s="6">
        <f>E10</f>
        <v>0</v>
      </c>
      <c r="G10" s="4"/>
      <c r="H10" s="4"/>
    </row>
    <row r="11" spans="2:12" x14ac:dyDescent="0.25">
      <c r="B11" s="5" t="s">
        <v>7</v>
      </c>
      <c r="C11" s="32">
        <v>0</v>
      </c>
      <c r="D11" s="7">
        <v>14.45</v>
      </c>
      <c r="E11" s="6">
        <f t="shared" si="0"/>
        <v>0</v>
      </c>
      <c r="F11" s="6">
        <f t="shared" ref="F11:F12" si="1">E11</f>
        <v>0</v>
      </c>
      <c r="G11" s="4"/>
      <c r="H11" s="4"/>
    </row>
    <row r="12" spans="2:12" x14ac:dyDescent="0.25">
      <c r="B12" s="5" t="s">
        <v>8</v>
      </c>
      <c r="C12" s="32">
        <v>0</v>
      </c>
      <c r="D12" s="7">
        <v>14.21</v>
      </c>
      <c r="E12" s="6">
        <f t="shared" si="0"/>
        <v>0</v>
      </c>
      <c r="F12" s="6">
        <f t="shared" si="1"/>
        <v>0</v>
      </c>
      <c r="G12" s="4"/>
      <c r="H12" s="4"/>
    </row>
    <row r="13" spans="2:12" ht="15.75" thickBot="1" x14ac:dyDescent="0.3">
      <c r="B13" s="8" t="s">
        <v>9</v>
      </c>
      <c r="C13" s="32">
        <v>0</v>
      </c>
      <c r="D13" s="9">
        <v>9.84</v>
      </c>
      <c r="E13" s="6">
        <f t="shared" si="0"/>
        <v>0</v>
      </c>
      <c r="F13" s="6">
        <f>E13</f>
        <v>0</v>
      </c>
      <c r="G13" s="4"/>
      <c r="H13" s="4"/>
    </row>
    <row r="14" spans="2:12" ht="15.75" thickTop="1" x14ac:dyDescent="0.25">
      <c r="B14" s="10" t="s">
        <v>10</v>
      </c>
      <c r="C14" s="11">
        <f>SUM(C9:C13)</f>
        <v>0</v>
      </c>
      <c r="D14" s="12" t="s">
        <v>11</v>
      </c>
      <c r="E14" s="11">
        <f>SUM(E9:E13)</f>
        <v>0</v>
      </c>
      <c r="F14" s="11">
        <f>SUM(F9:F13)</f>
        <v>0</v>
      </c>
      <c r="G14" s="4"/>
      <c r="H14" s="4"/>
    </row>
    <row r="16" spans="2:12" x14ac:dyDescent="0.25">
      <c r="B16" s="17"/>
    </row>
    <row r="18" spans="2:10" x14ac:dyDescent="0.25">
      <c r="B18" s="13" t="s">
        <v>22</v>
      </c>
    </row>
    <row r="19" spans="2:10" x14ac:dyDescent="0.25">
      <c r="B19" s="14" t="s">
        <v>23</v>
      </c>
    </row>
    <row r="20" spans="2:10" x14ac:dyDescent="0.25">
      <c r="B20" s="14"/>
    </row>
    <row r="21" spans="2:10" s="28" customFormat="1" ht="50.1" customHeight="1" x14ac:dyDescent="0.25">
      <c r="B21" s="3" t="s">
        <v>0</v>
      </c>
      <c r="C21" s="15" t="s">
        <v>12</v>
      </c>
      <c r="D21" s="15" t="s">
        <v>2</v>
      </c>
      <c r="E21" s="15" t="s">
        <v>21</v>
      </c>
    </row>
    <row r="22" spans="2:10" x14ac:dyDescent="0.25">
      <c r="B22" s="5" t="s">
        <v>5</v>
      </c>
      <c r="C22" s="32">
        <v>0</v>
      </c>
      <c r="D22" s="7">
        <v>15.94</v>
      </c>
      <c r="E22" s="6">
        <f>C22*D22</f>
        <v>0</v>
      </c>
    </row>
    <row r="23" spans="2:10" x14ac:dyDescent="0.25">
      <c r="B23" s="5" t="s">
        <v>6</v>
      </c>
      <c r="C23" s="32">
        <v>0</v>
      </c>
      <c r="D23" s="7">
        <v>15.65</v>
      </c>
      <c r="E23" s="6">
        <f t="shared" ref="E23:E26" si="2">C23*D23</f>
        <v>0</v>
      </c>
    </row>
    <row r="24" spans="2:10" x14ac:dyDescent="0.25">
      <c r="B24" s="5" t="s">
        <v>7</v>
      </c>
      <c r="C24" s="32">
        <v>0</v>
      </c>
      <c r="D24" s="7">
        <v>14.45</v>
      </c>
      <c r="E24" s="6">
        <f t="shared" si="2"/>
        <v>0</v>
      </c>
    </row>
    <row r="25" spans="2:10" x14ac:dyDescent="0.25">
      <c r="B25" s="5" t="s">
        <v>8</v>
      </c>
      <c r="C25" s="32">
        <v>0</v>
      </c>
      <c r="D25" s="7">
        <v>14.21</v>
      </c>
      <c r="E25" s="6">
        <f t="shared" si="2"/>
        <v>0</v>
      </c>
    </row>
    <row r="26" spans="2:10" ht="15.75" thickBot="1" x14ac:dyDescent="0.3">
      <c r="B26" s="8" t="s">
        <v>9</v>
      </c>
      <c r="C26" s="32">
        <v>0</v>
      </c>
      <c r="D26" s="9">
        <v>9.84</v>
      </c>
      <c r="E26" s="6">
        <f t="shared" si="2"/>
        <v>0</v>
      </c>
    </row>
    <row r="27" spans="2:10" ht="15.75" thickTop="1" x14ac:dyDescent="0.25">
      <c r="B27" s="10" t="s">
        <v>10</v>
      </c>
      <c r="C27" s="11">
        <f>SUM(C22:C26)</f>
        <v>0</v>
      </c>
      <c r="D27" s="16" t="s">
        <v>11</v>
      </c>
      <c r="E27" s="11">
        <f>SUM(E22:E26)</f>
        <v>0</v>
      </c>
      <c r="F27" s="14" t="str">
        <f>IF(E27&gt;50000,"&gt; 50,000 - Regulations Apply", "&lt; 50,000 - Regulations Do Not Apply")</f>
        <v>&lt; 50,000 - Regulations Do Not Apply</v>
      </c>
    </row>
    <row r="29" spans="2:10" x14ac:dyDescent="0.25">
      <c r="B29" s="17" t="s">
        <v>25</v>
      </c>
    </row>
    <row r="30" spans="2:10" x14ac:dyDescent="0.25">
      <c r="B30" s="17" t="s">
        <v>13</v>
      </c>
    </row>
    <row r="31" spans="2:10" x14ac:dyDescent="0.25">
      <c r="B31" s="14" t="s">
        <v>14</v>
      </c>
    </row>
    <row r="32" spans="2:10" x14ac:dyDescent="0.25">
      <c r="B32" s="14"/>
      <c r="C32" s="34"/>
      <c r="D32" s="34"/>
      <c r="E32" s="38">
        <v>2025</v>
      </c>
      <c r="F32" s="38"/>
      <c r="G32" s="38"/>
      <c r="H32" s="34"/>
      <c r="I32" s="34"/>
      <c r="J32" s="34"/>
    </row>
    <row r="33" spans="2:10" s="28" customFormat="1" ht="50.1" customHeight="1" x14ac:dyDescent="0.25">
      <c r="B33" s="29" t="s">
        <v>0</v>
      </c>
      <c r="C33" s="15" t="s">
        <v>15</v>
      </c>
      <c r="D33" s="15" t="s">
        <v>21</v>
      </c>
      <c r="E33" s="18" t="s">
        <v>16</v>
      </c>
      <c r="F33" s="18" t="s">
        <v>17</v>
      </c>
      <c r="G33" s="18" t="s">
        <v>18</v>
      </c>
      <c r="H33" s="25"/>
      <c r="I33" s="25"/>
      <c r="J33" s="25"/>
    </row>
    <row r="34" spans="2:10" x14ac:dyDescent="0.25">
      <c r="B34" s="5" t="s">
        <v>5</v>
      </c>
      <c r="C34" s="30">
        <f>$F$9</f>
        <v>0</v>
      </c>
      <c r="D34" s="30">
        <f>$E$22</f>
        <v>0</v>
      </c>
      <c r="E34" s="21">
        <v>0.1</v>
      </c>
      <c r="F34" s="6">
        <f>E34*D34</f>
        <v>0</v>
      </c>
      <c r="G34" s="6">
        <f>C34-F34</f>
        <v>0</v>
      </c>
      <c r="H34" s="4"/>
      <c r="I34" s="31"/>
      <c r="J34" s="31"/>
    </row>
    <row r="35" spans="2:10" x14ac:dyDescent="0.25">
      <c r="B35" s="5" t="s">
        <v>6</v>
      </c>
      <c r="C35" s="6">
        <f>$F$10</f>
        <v>0</v>
      </c>
      <c r="D35" s="6">
        <f>$E$23</f>
        <v>0</v>
      </c>
      <c r="E35" s="21">
        <v>0.05</v>
      </c>
      <c r="F35" s="6">
        <f>E35*D35</f>
        <v>0</v>
      </c>
      <c r="G35" s="6">
        <f t="shared" ref="G35:G38" si="3">C35-F35</f>
        <v>0</v>
      </c>
      <c r="H35" s="4"/>
      <c r="I35" s="31"/>
      <c r="J35" s="31"/>
    </row>
    <row r="36" spans="2:10" x14ac:dyDescent="0.25">
      <c r="B36" s="5" t="s">
        <v>7</v>
      </c>
      <c r="C36" s="6">
        <f>$F$11</f>
        <v>0</v>
      </c>
      <c r="D36" s="6">
        <f>$E$24</f>
        <v>0</v>
      </c>
      <c r="E36" s="21">
        <v>0.1</v>
      </c>
      <c r="F36" s="6">
        <f t="shared" ref="F36:F38" si="4">E36*D36</f>
        <v>0</v>
      </c>
      <c r="G36" s="6">
        <f t="shared" si="3"/>
        <v>0</v>
      </c>
      <c r="H36" s="4"/>
      <c r="I36" s="31"/>
      <c r="J36" s="31"/>
    </row>
    <row r="37" spans="2:10" x14ac:dyDescent="0.25">
      <c r="B37" s="5" t="s">
        <v>8</v>
      </c>
      <c r="C37" s="6">
        <f>$F$12</f>
        <v>0</v>
      </c>
      <c r="D37" s="6">
        <f>$E$25</f>
        <v>0</v>
      </c>
      <c r="E37" s="21">
        <v>0.05</v>
      </c>
      <c r="F37" s="6">
        <f t="shared" si="4"/>
        <v>0</v>
      </c>
      <c r="G37" s="6">
        <f t="shared" si="3"/>
        <v>0</v>
      </c>
      <c r="H37" s="4"/>
      <c r="I37" s="31"/>
      <c r="J37" s="31"/>
    </row>
    <row r="38" spans="2:10" ht="15.75" thickBot="1" x14ac:dyDescent="0.3">
      <c r="B38" s="8" t="s">
        <v>9</v>
      </c>
      <c r="C38" s="19">
        <f>$F$13</f>
        <v>0</v>
      </c>
      <c r="D38" s="19">
        <f>$E$26</f>
        <v>0</v>
      </c>
      <c r="E38" s="22">
        <v>0.05</v>
      </c>
      <c r="F38" s="6">
        <f t="shared" si="4"/>
        <v>0</v>
      </c>
      <c r="G38" s="6">
        <f t="shared" si="3"/>
        <v>0</v>
      </c>
      <c r="H38" s="4"/>
      <c r="I38" s="31"/>
      <c r="J38" s="31"/>
    </row>
    <row r="39" spans="2:10" ht="15.75" thickTop="1" x14ac:dyDescent="0.25">
      <c r="B39" s="10" t="s">
        <v>10</v>
      </c>
      <c r="C39" s="11">
        <f>$F$14</f>
        <v>0</v>
      </c>
      <c r="D39" s="11">
        <f>$E$27</f>
        <v>0</v>
      </c>
      <c r="E39" s="11" t="s">
        <v>11</v>
      </c>
      <c r="F39" s="11">
        <f>SUM(F34:F38)</f>
        <v>0</v>
      </c>
      <c r="G39" s="11">
        <f>C39-F39</f>
        <v>0</v>
      </c>
      <c r="H39" s="27"/>
      <c r="I39" s="31"/>
      <c r="J39" s="31"/>
    </row>
    <row r="40" spans="2:10" x14ac:dyDescent="0.25">
      <c r="B40" s="20"/>
      <c r="C40" s="4"/>
      <c r="D40" s="4"/>
      <c r="E40" s="4"/>
      <c r="F40" s="4"/>
    </row>
    <row r="42" spans="2:10" x14ac:dyDescent="0.25">
      <c r="B42" s="17"/>
    </row>
    <row r="43" spans="2:10" x14ac:dyDescent="0.25">
      <c r="B43" s="17"/>
    </row>
    <row r="44" spans="2:10" x14ac:dyDescent="0.25">
      <c r="B44" s="14"/>
    </row>
    <row r="45" spans="2:10" x14ac:dyDescent="0.25">
      <c r="B45" s="14"/>
      <c r="C45" s="4"/>
      <c r="D45" s="4"/>
      <c r="E45" s="4"/>
    </row>
    <row r="46" spans="2:10" x14ac:dyDescent="0.25">
      <c r="B46" s="23"/>
      <c r="C46" s="24"/>
      <c r="D46" s="24"/>
      <c r="E46" s="25"/>
      <c r="F46" s="25"/>
      <c r="G46" s="25"/>
    </row>
    <row r="47" spans="2:10" x14ac:dyDescent="0.25">
      <c r="B47" s="20"/>
      <c r="C47" s="4"/>
      <c r="D47" s="4"/>
      <c r="E47" s="26"/>
      <c r="F47" s="4"/>
      <c r="G47" s="4"/>
    </row>
    <row r="48" spans="2:10" x14ac:dyDescent="0.25">
      <c r="B48" s="20"/>
      <c r="C48" s="4"/>
      <c r="D48" s="4"/>
      <c r="E48" s="26"/>
      <c r="F48" s="4"/>
      <c r="G48" s="4"/>
    </row>
    <row r="49" spans="2:7" x14ac:dyDescent="0.25">
      <c r="B49" s="20"/>
      <c r="C49" s="4"/>
      <c r="D49" s="4"/>
      <c r="E49" s="26"/>
      <c r="F49" s="4"/>
      <c r="G49" s="4"/>
    </row>
    <row r="50" spans="2:7" x14ac:dyDescent="0.25">
      <c r="B50" s="20"/>
      <c r="C50" s="4"/>
      <c r="D50" s="4"/>
      <c r="E50" s="26"/>
      <c r="F50" s="4"/>
      <c r="G50" s="4"/>
    </row>
    <row r="51" spans="2:7" x14ac:dyDescent="0.25">
      <c r="B51" s="20"/>
      <c r="C51" s="4"/>
      <c r="D51" s="4"/>
      <c r="E51" s="26"/>
      <c r="F51" s="4"/>
      <c r="G51" s="4"/>
    </row>
    <row r="52" spans="2:7" x14ac:dyDescent="0.25">
      <c r="B52" s="20"/>
      <c r="C52" s="4"/>
      <c r="D52" s="4"/>
      <c r="E52" s="27"/>
      <c r="F52" s="4"/>
      <c r="G52" s="4"/>
    </row>
    <row r="54" spans="2:7" x14ac:dyDescent="0.25">
      <c r="B54" s="17"/>
    </row>
    <row r="55" spans="2:7" x14ac:dyDescent="0.25">
      <c r="B55" s="17"/>
    </row>
    <row r="56" spans="2:7" x14ac:dyDescent="0.25">
      <c r="B56" s="14"/>
    </row>
    <row r="57" spans="2:7" x14ac:dyDescent="0.25">
      <c r="B57" s="14"/>
      <c r="C57" s="4"/>
      <c r="D57" s="4"/>
      <c r="E57" s="4"/>
    </row>
    <row r="58" spans="2:7" x14ac:dyDescent="0.25">
      <c r="B58" s="23"/>
      <c r="C58" s="24"/>
      <c r="D58" s="24"/>
      <c r="E58" s="25"/>
      <c r="F58" s="25"/>
      <c r="G58" s="25"/>
    </row>
    <row r="59" spans="2:7" x14ac:dyDescent="0.25">
      <c r="B59" s="20"/>
      <c r="C59" s="4"/>
      <c r="D59" s="4"/>
      <c r="E59" s="26"/>
      <c r="F59" s="4"/>
      <c r="G59" s="4"/>
    </row>
    <row r="60" spans="2:7" x14ac:dyDescent="0.25">
      <c r="B60" s="20"/>
      <c r="C60" s="4"/>
      <c r="D60" s="4"/>
      <c r="E60" s="26"/>
      <c r="F60" s="4"/>
      <c r="G60" s="4"/>
    </row>
    <row r="61" spans="2:7" x14ac:dyDescent="0.25">
      <c r="B61" s="20"/>
      <c r="C61" s="4"/>
      <c r="D61" s="4"/>
      <c r="E61" s="26"/>
      <c r="F61" s="4"/>
      <c r="G61" s="4"/>
    </row>
    <row r="62" spans="2:7" x14ac:dyDescent="0.25">
      <c r="B62" s="20"/>
      <c r="C62" s="4"/>
      <c r="D62" s="4"/>
      <c r="E62" s="26"/>
      <c r="F62" s="4"/>
      <c r="G62" s="4"/>
    </row>
    <row r="63" spans="2:7" x14ac:dyDescent="0.25">
      <c r="B63" s="20"/>
      <c r="C63" s="4"/>
      <c r="D63" s="4"/>
      <c r="E63" s="26"/>
      <c r="F63" s="4"/>
      <c r="G63" s="4"/>
    </row>
    <row r="64" spans="2:7" x14ac:dyDescent="0.25">
      <c r="B64" s="20"/>
      <c r="C64" s="4"/>
      <c r="D64" s="4"/>
      <c r="E64" s="27"/>
      <c r="F64" s="4"/>
      <c r="G64" s="4"/>
    </row>
  </sheetData>
  <sheetProtection sheet="1"/>
  <mergeCells count="4">
    <mergeCell ref="B2:L4"/>
    <mergeCell ref="C32:D32"/>
    <mergeCell ref="E32:G32"/>
    <mergeCell ref="H32:J32"/>
  </mergeCells>
  <conditionalFormatting sqref="E27">
    <cfRule type="expression" dxfId="11" priority="1">
      <formula>E27&lt;50000</formula>
    </cfRule>
    <cfRule type="expression" dxfId="10" priority="2">
      <formula>E27&gt;50000</formula>
    </cfRule>
  </conditionalFormatting>
  <conditionalFormatting sqref="J39">
    <cfRule type="expression" dxfId="9" priority="3">
      <formula>J39&lt;0</formula>
    </cfRule>
    <cfRule type="expression" dxfId="8" priority="4">
      <formula>J39&gt;0</formula>
    </cfRule>
  </conditionalFormatting>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8EE9-5496-4D85-B86E-3622EDAED405}">
  <sheetPr codeName="Sheet8">
    <tabColor theme="9" tint="0.79998168889431442"/>
    <pageSetUpPr fitToPage="1"/>
  </sheetPr>
  <dimension ref="B2:L64"/>
  <sheetViews>
    <sheetView showGridLines="0" zoomScale="80" zoomScaleNormal="80" workbookViewId="0">
      <selection activeCell="E37" sqref="E37"/>
    </sheetView>
  </sheetViews>
  <sheetFormatPr defaultRowHeight="15" x14ac:dyDescent="0.25"/>
  <cols>
    <col min="2" max="2" width="36.7109375" customWidth="1"/>
    <col min="3" max="12" width="25.7109375" customWidth="1"/>
    <col min="13" max="13" width="16.5703125" bestFit="1" customWidth="1"/>
    <col min="14" max="14" width="13.85546875" bestFit="1" customWidth="1"/>
    <col min="15" max="15" width="16" bestFit="1" customWidth="1"/>
    <col min="16" max="16" width="16.5703125" bestFit="1" customWidth="1"/>
  </cols>
  <sheetData>
    <row r="2" spans="2:12" ht="15" customHeight="1" x14ac:dyDescent="0.25">
      <c r="B2" s="39" t="s">
        <v>19</v>
      </c>
      <c r="C2" s="39"/>
      <c r="D2" s="39"/>
      <c r="E2" s="39"/>
      <c r="F2" s="39"/>
      <c r="G2" s="39"/>
      <c r="H2" s="39"/>
      <c r="I2" s="39"/>
      <c r="J2" s="39"/>
      <c r="K2" s="39"/>
      <c r="L2" s="39"/>
    </row>
    <row r="3" spans="2:12" ht="15" customHeight="1" x14ac:dyDescent="0.25">
      <c r="B3" s="39"/>
      <c r="C3" s="39"/>
      <c r="D3" s="39"/>
      <c r="E3" s="39"/>
      <c r="F3" s="39"/>
      <c r="G3" s="39"/>
      <c r="H3" s="39"/>
      <c r="I3" s="39"/>
      <c r="J3" s="39"/>
      <c r="K3" s="39"/>
      <c r="L3" s="39"/>
    </row>
    <row r="4" spans="2:12" ht="15" customHeight="1" x14ac:dyDescent="0.25">
      <c r="B4" s="39"/>
      <c r="C4" s="39"/>
      <c r="D4" s="39"/>
      <c r="E4" s="39"/>
      <c r="F4" s="39"/>
      <c r="G4" s="39"/>
      <c r="H4" s="39"/>
      <c r="I4" s="39"/>
      <c r="J4" s="39"/>
      <c r="K4" s="39"/>
      <c r="L4" s="39"/>
    </row>
    <row r="5" spans="2:12" x14ac:dyDescent="0.25">
      <c r="B5" s="2" t="s">
        <v>20</v>
      </c>
    </row>
    <row r="6" spans="2:12" x14ac:dyDescent="0.25">
      <c r="B6" t="s">
        <v>26</v>
      </c>
    </row>
    <row r="8" spans="2:12" s="28" customFormat="1" ht="50.1" customHeight="1" x14ac:dyDescent="0.25">
      <c r="B8" s="3" t="s">
        <v>0</v>
      </c>
      <c r="C8" s="15" t="s">
        <v>1</v>
      </c>
      <c r="D8" s="15" t="s">
        <v>2</v>
      </c>
      <c r="E8" s="15" t="s">
        <v>3</v>
      </c>
      <c r="F8" s="15" t="s">
        <v>4</v>
      </c>
    </row>
    <row r="9" spans="2:12" x14ac:dyDescent="0.25">
      <c r="B9" s="5" t="s">
        <v>5</v>
      </c>
      <c r="C9" s="32">
        <v>0</v>
      </c>
      <c r="D9" s="7">
        <v>15.94</v>
      </c>
      <c r="E9" s="6">
        <f>C9*D9</f>
        <v>0</v>
      </c>
      <c r="F9" s="6">
        <f>E9</f>
        <v>0</v>
      </c>
      <c r="G9" s="4"/>
      <c r="H9" s="4"/>
    </row>
    <row r="10" spans="2:12" x14ac:dyDescent="0.25">
      <c r="B10" s="5" t="s">
        <v>6</v>
      </c>
      <c r="C10" s="32">
        <v>0</v>
      </c>
      <c r="D10" s="7">
        <v>15.65</v>
      </c>
      <c r="E10" s="6">
        <f t="shared" ref="E10:E13" si="0">C10*D10</f>
        <v>0</v>
      </c>
      <c r="F10" s="6">
        <f>E10</f>
        <v>0</v>
      </c>
      <c r="G10" s="4"/>
      <c r="H10" s="4"/>
    </row>
    <row r="11" spans="2:12" x14ac:dyDescent="0.25">
      <c r="B11" s="5" t="s">
        <v>7</v>
      </c>
      <c r="C11" s="32">
        <v>0</v>
      </c>
      <c r="D11" s="7">
        <v>14.45</v>
      </c>
      <c r="E11" s="6">
        <f t="shared" si="0"/>
        <v>0</v>
      </c>
      <c r="F11" s="6">
        <f t="shared" ref="F11:F12" si="1">E11</f>
        <v>0</v>
      </c>
      <c r="G11" s="4"/>
      <c r="H11" s="4"/>
    </row>
    <row r="12" spans="2:12" x14ac:dyDescent="0.25">
      <c r="B12" s="5" t="s">
        <v>8</v>
      </c>
      <c r="C12" s="32">
        <v>0</v>
      </c>
      <c r="D12" s="7">
        <v>14.21</v>
      </c>
      <c r="E12" s="6">
        <f t="shared" si="0"/>
        <v>0</v>
      </c>
      <c r="F12" s="6">
        <f t="shared" si="1"/>
        <v>0</v>
      </c>
      <c r="G12" s="4"/>
      <c r="H12" s="4"/>
    </row>
    <row r="13" spans="2:12" ht="15.75" thickBot="1" x14ac:dyDescent="0.3">
      <c r="B13" s="8" t="s">
        <v>9</v>
      </c>
      <c r="C13" s="32">
        <v>0</v>
      </c>
      <c r="D13" s="9">
        <v>9.84</v>
      </c>
      <c r="E13" s="6">
        <f t="shared" si="0"/>
        <v>0</v>
      </c>
      <c r="F13" s="6">
        <f>E13</f>
        <v>0</v>
      </c>
      <c r="G13" s="4"/>
      <c r="H13" s="4"/>
    </row>
    <row r="14" spans="2:12" ht="15.75" thickTop="1" x14ac:dyDescent="0.25">
      <c r="B14" s="10" t="s">
        <v>10</v>
      </c>
      <c r="C14" s="11">
        <f>SUM(C9:C13)</f>
        <v>0</v>
      </c>
      <c r="D14" s="12" t="s">
        <v>11</v>
      </c>
      <c r="E14" s="11">
        <f>SUM(E9:E13)</f>
        <v>0</v>
      </c>
      <c r="F14" s="11">
        <f>SUM(F9:F13)</f>
        <v>0</v>
      </c>
      <c r="G14" s="4"/>
      <c r="H14" s="4"/>
    </row>
    <row r="16" spans="2:12" x14ac:dyDescent="0.25">
      <c r="B16" s="17"/>
    </row>
    <row r="18" spans="2:10" x14ac:dyDescent="0.25">
      <c r="B18" s="13" t="s">
        <v>22</v>
      </c>
    </row>
    <row r="19" spans="2:10" x14ac:dyDescent="0.25">
      <c r="B19" s="14" t="s">
        <v>23</v>
      </c>
    </row>
    <row r="20" spans="2:10" x14ac:dyDescent="0.25">
      <c r="B20" s="14"/>
    </row>
    <row r="21" spans="2:10" s="28" customFormat="1" ht="50.1" customHeight="1" x14ac:dyDescent="0.25">
      <c r="B21" s="3" t="s">
        <v>0</v>
      </c>
      <c r="C21" s="15" t="s">
        <v>12</v>
      </c>
      <c r="D21" s="15" t="s">
        <v>2</v>
      </c>
      <c r="E21" s="15" t="s">
        <v>21</v>
      </c>
    </row>
    <row r="22" spans="2:10" x14ac:dyDescent="0.25">
      <c r="B22" s="5" t="s">
        <v>5</v>
      </c>
      <c r="C22" s="32">
        <v>0</v>
      </c>
      <c r="D22" s="7">
        <v>15.94</v>
      </c>
      <c r="E22" s="6">
        <f>C22*D22</f>
        <v>0</v>
      </c>
    </row>
    <row r="23" spans="2:10" x14ac:dyDescent="0.25">
      <c r="B23" s="5" t="s">
        <v>6</v>
      </c>
      <c r="C23" s="32">
        <v>0</v>
      </c>
      <c r="D23" s="7">
        <v>15.65</v>
      </c>
      <c r="E23" s="6">
        <f>C23*D23</f>
        <v>0</v>
      </c>
    </row>
    <row r="24" spans="2:10" x14ac:dyDescent="0.25">
      <c r="B24" s="5" t="s">
        <v>7</v>
      </c>
      <c r="C24" s="32">
        <v>0</v>
      </c>
      <c r="D24" s="7">
        <v>14.45</v>
      </c>
      <c r="E24" s="6">
        <f t="shared" ref="E24:E26" si="2">C24*D24</f>
        <v>0</v>
      </c>
    </row>
    <row r="25" spans="2:10" x14ac:dyDescent="0.25">
      <c r="B25" s="5" t="s">
        <v>8</v>
      </c>
      <c r="C25" s="32">
        <v>0</v>
      </c>
      <c r="D25" s="7">
        <v>14.21</v>
      </c>
      <c r="E25" s="6">
        <f t="shared" si="2"/>
        <v>0</v>
      </c>
    </row>
    <row r="26" spans="2:10" ht="15.75" thickBot="1" x14ac:dyDescent="0.3">
      <c r="B26" s="8" t="s">
        <v>9</v>
      </c>
      <c r="C26" s="32">
        <v>0</v>
      </c>
      <c r="D26" s="9">
        <v>9.84</v>
      </c>
      <c r="E26" s="6">
        <f t="shared" si="2"/>
        <v>0</v>
      </c>
    </row>
    <row r="27" spans="2:10" ht="15.75" thickTop="1" x14ac:dyDescent="0.25">
      <c r="B27" s="10" t="s">
        <v>10</v>
      </c>
      <c r="C27" s="11">
        <f>SUM(C22:C26)</f>
        <v>0</v>
      </c>
      <c r="D27" s="16" t="s">
        <v>11</v>
      </c>
      <c r="E27" s="11">
        <f>SUM(E22:E26)</f>
        <v>0</v>
      </c>
      <c r="F27" s="14" t="str">
        <f>IF(E27&gt;50000,"&gt; 50,000 - Regulations Apply", "&lt; 50,000 - Regulations Do Not Apply")</f>
        <v>&lt; 50,000 - Regulations Do Not Apply</v>
      </c>
    </row>
    <row r="29" spans="2:10" x14ac:dyDescent="0.25">
      <c r="B29" s="17" t="s">
        <v>27</v>
      </c>
    </row>
    <row r="30" spans="2:10" x14ac:dyDescent="0.25">
      <c r="B30" s="17" t="s">
        <v>13</v>
      </c>
    </row>
    <row r="31" spans="2:10" x14ac:dyDescent="0.25">
      <c r="B31" s="14" t="s">
        <v>14</v>
      </c>
    </row>
    <row r="32" spans="2:10" x14ac:dyDescent="0.25">
      <c r="B32" s="14"/>
      <c r="C32" s="34"/>
      <c r="D32" s="34"/>
      <c r="E32" s="38">
        <v>2026</v>
      </c>
      <c r="F32" s="38"/>
      <c r="G32" s="38"/>
      <c r="H32" s="34"/>
      <c r="I32" s="34"/>
      <c r="J32" s="34"/>
    </row>
    <row r="33" spans="2:10" s="28" customFormat="1" ht="50.1" customHeight="1" x14ac:dyDescent="0.25">
      <c r="B33" s="29" t="s">
        <v>0</v>
      </c>
      <c r="C33" s="15" t="s">
        <v>15</v>
      </c>
      <c r="D33" s="15" t="s">
        <v>21</v>
      </c>
      <c r="E33" s="18" t="s">
        <v>16</v>
      </c>
      <c r="F33" s="18" t="s">
        <v>17</v>
      </c>
      <c r="G33" s="18" t="s">
        <v>18</v>
      </c>
      <c r="H33" s="25"/>
      <c r="I33" s="25"/>
      <c r="J33" s="25"/>
    </row>
    <row r="34" spans="2:10" x14ac:dyDescent="0.25">
      <c r="B34" s="5" t="s">
        <v>5</v>
      </c>
      <c r="C34" s="30">
        <f>$F$9</f>
        <v>0</v>
      </c>
      <c r="D34" s="30">
        <f>$E$22</f>
        <v>0</v>
      </c>
      <c r="E34" s="21">
        <v>0.1</v>
      </c>
      <c r="F34" s="6">
        <f>E34*D34</f>
        <v>0</v>
      </c>
      <c r="G34" s="6">
        <f>C34-F34</f>
        <v>0</v>
      </c>
      <c r="H34" s="4"/>
      <c r="I34" s="31"/>
      <c r="J34" s="31"/>
    </row>
    <row r="35" spans="2:10" x14ac:dyDescent="0.25">
      <c r="B35" s="5" t="s">
        <v>6</v>
      </c>
      <c r="C35" s="6">
        <f>$F$10</f>
        <v>0</v>
      </c>
      <c r="D35" s="6">
        <f>$E$23</f>
        <v>0</v>
      </c>
      <c r="E35" s="21">
        <v>0.05</v>
      </c>
      <c r="F35" s="6">
        <f>E35*D35</f>
        <v>0</v>
      </c>
      <c r="G35" s="6">
        <f t="shared" ref="G35:G38" si="3">C35-F35</f>
        <v>0</v>
      </c>
      <c r="H35" s="4"/>
      <c r="I35" s="31"/>
      <c r="J35" s="31"/>
    </row>
    <row r="36" spans="2:10" x14ac:dyDescent="0.25">
      <c r="B36" s="5" t="s">
        <v>7</v>
      </c>
      <c r="C36" s="6">
        <f>$F$11</f>
        <v>0</v>
      </c>
      <c r="D36" s="6">
        <f>$E$24</f>
        <v>0</v>
      </c>
      <c r="E36" s="21">
        <v>0.1</v>
      </c>
      <c r="F36" s="6">
        <f>E36*D36</f>
        <v>0</v>
      </c>
      <c r="G36" s="6">
        <f t="shared" si="3"/>
        <v>0</v>
      </c>
      <c r="H36" s="4"/>
      <c r="I36" s="31"/>
      <c r="J36" s="31"/>
    </row>
    <row r="37" spans="2:10" x14ac:dyDescent="0.25">
      <c r="B37" s="5" t="s">
        <v>8</v>
      </c>
      <c r="C37" s="6">
        <f>$F$12</f>
        <v>0</v>
      </c>
      <c r="D37" s="6">
        <f>$E$25</f>
        <v>0</v>
      </c>
      <c r="E37" s="21">
        <v>0.05</v>
      </c>
      <c r="F37" s="6">
        <f t="shared" ref="F37:F38" si="4">E37*D37</f>
        <v>0</v>
      </c>
      <c r="G37" s="6">
        <f t="shared" si="3"/>
        <v>0</v>
      </c>
      <c r="H37" s="4"/>
      <c r="I37" s="31"/>
      <c r="J37" s="31"/>
    </row>
    <row r="38" spans="2:10" ht="15.75" thickBot="1" x14ac:dyDescent="0.3">
      <c r="B38" s="8" t="s">
        <v>9</v>
      </c>
      <c r="C38" s="19">
        <f>$F$13</f>
        <v>0</v>
      </c>
      <c r="D38" s="19">
        <f>$E$26</f>
        <v>0</v>
      </c>
      <c r="E38" s="22">
        <v>0.05</v>
      </c>
      <c r="F38" s="6">
        <f t="shared" si="4"/>
        <v>0</v>
      </c>
      <c r="G38" s="6">
        <f t="shared" si="3"/>
        <v>0</v>
      </c>
      <c r="H38" s="4"/>
      <c r="I38" s="31"/>
      <c r="J38" s="31"/>
    </row>
    <row r="39" spans="2:10" ht="15.75" thickTop="1" x14ac:dyDescent="0.25">
      <c r="B39" s="10" t="s">
        <v>10</v>
      </c>
      <c r="C39" s="11">
        <f>$F$14</f>
        <v>0</v>
      </c>
      <c r="D39" s="11">
        <f>$E$27</f>
        <v>0</v>
      </c>
      <c r="E39" s="11" t="s">
        <v>11</v>
      </c>
      <c r="F39" s="11">
        <f>SUM(F34:F38)</f>
        <v>0</v>
      </c>
      <c r="G39" s="11">
        <f>C39-F39</f>
        <v>0</v>
      </c>
      <c r="H39" s="27"/>
      <c r="I39" s="31"/>
      <c r="J39" s="31"/>
    </row>
    <row r="40" spans="2:10" x14ac:dyDescent="0.25">
      <c r="B40" s="20"/>
      <c r="C40" s="4"/>
      <c r="D40" s="4"/>
      <c r="E40" s="4"/>
      <c r="F40" s="4"/>
    </row>
    <row r="42" spans="2:10" x14ac:dyDescent="0.25">
      <c r="B42" s="17"/>
    </row>
    <row r="43" spans="2:10" x14ac:dyDescent="0.25">
      <c r="B43" s="17"/>
    </row>
    <row r="44" spans="2:10" x14ac:dyDescent="0.25">
      <c r="B44" s="14"/>
    </row>
    <row r="45" spans="2:10" x14ac:dyDescent="0.25">
      <c r="B45" s="14"/>
      <c r="C45" s="4"/>
      <c r="D45" s="4"/>
      <c r="E45" s="4"/>
    </row>
    <row r="46" spans="2:10" x14ac:dyDescent="0.25">
      <c r="B46" s="23"/>
      <c r="C46" s="24"/>
      <c r="D46" s="24"/>
      <c r="E46" s="25"/>
      <c r="F46" s="25"/>
      <c r="G46" s="25"/>
    </row>
    <row r="47" spans="2:10" x14ac:dyDescent="0.25">
      <c r="B47" s="20"/>
      <c r="C47" s="4"/>
      <c r="D47" s="4"/>
      <c r="E47" s="26"/>
      <c r="F47" s="4"/>
      <c r="G47" s="4"/>
    </row>
    <row r="48" spans="2:10" x14ac:dyDescent="0.25">
      <c r="B48" s="20"/>
      <c r="C48" s="4"/>
      <c r="D48" s="4"/>
      <c r="E48" s="26"/>
      <c r="F48" s="4"/>
      <c r="G48" s="4"/>
    </row>
    <row r="49" spans="2:7" x14ac:dyDescent="0.25">
      <c r="B49" s="20"/>
      <c r="C49" s="4"/>
      <c r="D49" s="4"/>
      <c r="E49" s="26"/>
      <c r="F49" s="4"/>
      <c r="G49" s="4"/>
    </row>
    <row r="50" spans="2:7" x14ac:dyDescent="0.25">
      <c r="B50" s="20"/>
      <c r="C50" s="4"/>
      <c r="D50" s="4"/>
      <c r="E50" s="26"/>
      <c r="F50" s="4"/>
      <c r="G50" s="4"/>
    </row>
    <row r="51" spans="2:7" x14ac:dyDescent="0.25">
      <c r="B51" s="20"/>
      <c r="C51" s="4"/>
      <c r="D51" s="4"/>
      <c r="E51" s="26"/>
      <c r="F51" s="4"/>
      <c r="G51" s="4"/>
    </row>
    <row r="52" spans="2:7" x14ac:dyDescent="0.25">
      <c r="B52" s="20"/>
      <c r="C52" s="4"/>
      <c r="D52" s="4"/>
      <c r="E52" s="27"/>
      <c r="F52" s="4"/>
      <c r="G52" s="4"/>
    </row>
    <row r="54" spans="2:7" x14ac:dyDescent="0.25">
      <c r="B54" s="17"/>
    </row>
    <row r="55" spans="2:7" x14ac:dyDescent="0.25">
      <c r="B55" s="17"/>
    </row>
    <row r="56" spans="2:7" x14ac:dyDescent="0.25">
      <c r="B56" s="14"/>
    </row>
    <row r="57" spans="2:7" x14ac:dyDescent="0.25">
      <c r="B57" s="14"/>
      <c r="C57" s="4"/>
      <c r="D57" s="4"/>
      <c r="E57" s="4"/>
    </row>
    <row r="58" spans="2:7" x14ac:dyDescent="0.25">
      <c r="B58" s="23"/>
      <c r="C58" s="24"/>
      <c r="D58" s="24"/>
      <c r="E58" s="25"/>
      <c r="F58" s="25"/>
      <c r="G58" s="25"/>
    </row>
    <row r="59" spans="2:7" x14ac:dyDescent="0.25">
      <c r="B59" s="20"/>
      <c r="C59" s="4"/>
      <c r="D59" s="4"/>
      <c r="E59" s="26"/>
      <c r="F59" s="4"/>
      <c r="G59" s="4"/>
    </row>
    <row r="60" spans="2:7" x14ac:dyDescent="0.25">
      <c r="B60" s="20"/>
      <c r="C60" s="4"/>
      <c r="D60" s="4"/>
      <c r="E60" s="26"/>
      <c r="F60" s="4"/>
      <c r="G60" s="4"/>
    </row>
    <row r="61" spans="2:7" x14ac:dyDescent="0.25">
      <c r="B61" s="20"/>
      <c r="C61" s="4"/>
      <c r="D61" s="4"/>
      <c r="E61" s="26"/>
      <c r="F61" s="4"/>
      <c r="G61" s="4"/>
    </row>
    <row r="62" spans="2:7" x14ac:dyDescent="0.25">
      <c r="B62" s="20"/>
      <c r="C62" s="4"/>
      <c r="D62" s="4"/>
      <c r="E62" s="26"/>
      <c r="F62" s="4"/>
      <c r="G62" s="4"/>
    </row>
    <row r="63" spans="2:7" x14ac:dyDescent="0.25">
      <c r="B63" s="20"/>
      <c r="C63" s="4"/>
      <c r="D63" s="4"/>
      <c r="E63" s="26"/>
      <c r="F63" s="4"/>
      <c r="G63" s="4"/>
    </row>
    <row r="64" spans="2:7" x14ac:dyDescent="0.25">
      <c r="B64" s="20"/>
      <c r="C64" s="4"/>
      <c r="D64" s="4"/>
      <c r="E64" s="27"/>
      <c r="F64" s="4"/>
      <c r="G64" s="4"/>
    </row>
  </sheetData>
  <sheetProtection sheet="1"/>
  <mergeCells count="4">
    <mergeCell ref="B2:L4"/>
    <mergeCell ref="C32:D32"/>
    <mergeCell ref="E32:G32"/>
    <mergeCell ref="H32:J32"/>
  </mergeCells>
  <conditionalFormatting sqref="E27">
    <cfRule type="expression" dxfId="7" priority="1">
      <formula>E27&lt;50000</formula>
    </cfRule>
    <cfRule type="expression" dxfId="6" priority="2">
      <formula>E27&gt;50000</formula>
    </cfRule>
  </conditionalFormatting>
  <conditionalFormatting sqref="J39">
    <cfRule type="expression" dxfId="5" priority="3">
      <formula>J39&lt;0</formula>
    </cfRule>
    <cfRule type="expression" dxfId="4" priority="4">
      <formula>J39&gt;0</formula>
    </cfRule>
  </conditionalFormatting>
  <pageMargins left="0.7" right="0.7"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7347-524D-4628-BF4B-A2E8DD3A2D55}">
  <sheetPr codeName="Sheet9">
    <tabColor theme="9" tint="0.79998168889431442"/>
    <pageSetUpPr fitToPage="1"/>
  </sheetPr>
  <dimension ref="B2:L64"/>
  <sheetViews>
    <sheetView showGridLines="0" zoomScale="80" zoomScaleNormal="80" workbookViewId="0">
      <selection activeCell="E27" sqref="E27"/>
    </sheetView>
  </sheetViews>
  <sheetFormatPr defaultRowHeight="15" x14ac:dyDescent="0.25"/>
  <cols>
    <col min="2" max="2" width="36.7109375" customWidth="1"/>
    <col min="3" max="12" width="25.7109375" customWidth="1"/>
    <col min="13" max="13" width="16.5703125" bestFit="1" customWidth="1"/>
    <col min="14" max="14" width="13.85546875" bestFit="1" customWidth="1"/>
    <col min="15" max="15" width="16" bestFit="1" customWidth="1"/>
    <col min="16" max="16" width="16.5703125" bestFit="1" customWidth="1"/>
  </cols>
  <sheetData>
    <row r="2" spans="2:12" ht="15" customHeight="1" x14ac:dyDescent="0.25">
      <c r="B2" s="39" t="s">
        <v>19</v>
      </c>
      <c r="C2" s="39"/>
      <c r="D2" s="39"/>
      <c r="E2" s="39"/>
      <c r="F2" s="39"/>
      <c r="G2" s="39"/>
      <c r="H2" s="39"/>
      <c r="I2" s="39"/>
      <c r="J2" s="39"/>
      <c r="K2" s="39"/>
      <c r="L2" s="39"/>
    </row>
    <row r="3" spans="2:12" ht="15" customHeight="1" x14ac:dyDescent="0.25">
      <c r="B3" s="39"/>
      <c r="C3" s="39"/>
      <c r="D3" s="39"/>
      <c r="E3" s="39"/>
      <c r="F3" s="39"/>
      <c r="G3" s="39"/>
      <c r="H3" s="39"/>
      <c r="I3" s="39"/>
      <c r="J3" s="39"/>
      <c r="K3" s="39"/>
      <c r="L3" s="39"/>
    </row>
    <row r="4" spans="2:12" ht="15" customHeight="1" x14ac:dyDescent="0.25">
      <c r="B4" s="39"/>
      <c r="C4" s="39"/>
      <c r="D4" s="39"/>
      <c r="E4" s="39"/>
      <c r="F4" s="39"/>
      <c r="G4" s="39"/>
      <c r="H4" s="39"/>
      <c r="I4" s="39"/>
      <c r="J4" s="39"/>
      <c r="K4" s="39"/>
      <c r="L4" s="39"/>
    </row>
    <row r="5" spans="2:12" x14ac:dyDescent="0.25">
      <c r="B5" s="2" t="s">
        <v>20</v>
      </c>
    </row>
    <row r="6" spans="2:12" x14ac:dyDescent="0.25">
      <c r="B6" t="s">
        <v>26</v>
      </c>
    </row>
    <row r="8" spans="2:12" s="28" customFormat="1" ht="50.1" customHeight="1" x14ac:dyDescent="0.25">
      <c r="B8" s="3" t="s">
        <v>0</v>
      </c>
      <c r="C8" s="15" t="s">
        <v>1</v>
      </c>
      <c r="D8" s="15" t="s">
        <v>2</v>
      </c>
      <c r="E8" s="15" t="s">
        <v>3</v>
      </c>
      <c r="F8" s="15" t="s">
        <v>4</v>
      </c>
    </row>
    <row r="9" spans="2:12" x14ac:dyDescent="0.25">
      <c r="B9" s="5" t="s">
        <v>5</v>
      </c>
      <c r="C9" s="32">
        <v>0</v>
      </c>
      <c r="D9" s="43">
        <v>15.94</v>
      </c>
      <c r="E9" s="44">
        <f>C9*D9</f>
        <v>0</v>
      </c>
      <c r="F9" s="44">
        <f>E9</f>
        <v>0</v>
      </c>
      <c r="G9" s="4"/>
      <c r="H9" s="4"/>
    </row>
    <row r="10" spans="2:12" x14ac:dyDescent="0.25">
      <c r="B10" s="5" t="s">
        <v>6</v>
      </c>
      <c r="C10" s="32">
        <v>0</v>
      </c>
      <c r="D10" s="43">
        <v>15.65</v>
      </c>
      <c r="E10" s="44">
        <f t="shared" ref="E10:E13" si="0">C10*D10</f>
        <v>0</v>
      </c>
      <c r="F10" s="44">
        <f>E10</f>
        <v>0</v>
      </c>
      <c r="G10" s="4"/>
      <c r="H10" s="4"/>
    </row>
    <row r="11" spans="2:12" x14ac:dyDescent="0.25">
      <c r="B11" s="5" t="s">
        <v>7</v>
      </c>
      <c r="C11" s="32">
        <v>0</v>
      </c>
      <c r="D11" s="43">
        <v>14.45</v>
      </c>
      <c r="E11" s="44">
        <f t="shared" si="0"/>
        <v>0</v>
      </c>
      <c r="F11" s="44">
        <f t="shared" ref="F11:F12" si="1">E11</f>
        <v>0</v>
      </c>
      <c r="G11" s="4"/>
      <c r="H11" s="4"/>
    </row>
    <row r="12" spans="2:12" x14ac:dyDescent="0.25">
      <c r="B12" s="5" t="s">
        <v>8</v>
      </c>
      <c r="C12" s="32">
        <v>0</v>
      </c>
      <c r="D12" s="43">
        <v>14.21</v>
      </c>
      <c r="E12" s="44">
        <f t="shared" si="0"/>
        <v>0</v>
      </c>
      <c r="F12" s="44">
        <f t="shared" si="1"/>
        <v>0</v>
      </c>
      <c r="G12" s="4"/>
      <c r="H12" s="4"/>
    </row>
    <row r="13" spans="2:12" ht="15.75" thickBot="1" x14ac:dyDescent="0.3">
      <c r="B13" s="8" t="s">
        <v>9</v>
      </c>
      <c r="C13" s="32">
        <v>0</v>
      </c>
      <c r="D13" s="45">
        <v>9.84</v>
      </c>
      <c r="E13" s="44">
        <f t="shared" si="0"/>
        <v>0</v>
      </c>
      <c r="F13" s="44">
        <f>E13</f>
        <v>0</v>
      </c>
      <c r="G13" s="4"/>
      <c r="H13" s="4"/>
    </row>
    <row r="14" spans="2:12" ht="15.75" thickTop="1" x14ac:dyDescent="0.25">
      <c r="B14" s="10" t="s">
        <v>10</v>
      </c>
      <c r="C14" s="11">
        <f>SUM(C9:C13)</f>
        <v>0</v>
      </c>
      <c r="D14" s="46" t="s">
        <v>11</v>
      </c>
      <c r="E14" s="47">
        <f>SUM(E9:E13)</f>
        <v>0</v>
      </c>
      <c r="F14" s="47">
        <f>SUM(F9:F13)</f>
        <v>0</v>
      </c>
      <c r="G14" s="4"/>
      <c r="H14" s="4"/>
    </row>
    <row r="16" spans="2:12" x14ac:dyDescent="0.25">
      <c r="B16" s="17"/>
    </row>
    <row r="18" spans="2:10" x14ac:dyDescent="0.25">
      <c r="B18" s="13" t="s">
        <v>22</v>
      </c>
    </row>
    <row r="19" spans="2:10" x14ac:dyDescent="0.25">
      <c r="B19" s="14" t="s">
        <v>23</v>
      </c>
    </row>
    <row r="20" spans="2:10" x14ac:dyDescent="0.25">
      <c r="B20" s="14"/>
    </row>
    <row r="21" spans="2:10" s="28" customFormat="1" ht="50.1" customHeight="1" x14ac:dyDescent="0.25">
      <c r="B21" s="3" t="s">
        <v>0</v>
      </c>
      <c r="C21" s="15" t="s">
        <v>12</v>
      </c>
      <c r="D21" s="15" t="s">
        <v>2</v>
      </c>
      <c r="E21" s="15" t="s">
        <v>21</v>
      </c>
    </row>
    <row r="22" spans="2:10" x14ac:dyDescent="0.25">
      <c r="B22" s="5" t="s">
        <v>5</v>
      </c>
      <c r="C22" s="32">
        <v>0</v>
      </c>
      <c r="D22" s="7">
        <v>15.94</v>
      </c>
      <c r="E22" s="6">
        <f>C22*D22</f>
        <v>0</v>
      </c>
    </row>
    <row r="23" spans="2:10" x14ac:dyDescent="0.25">
      <c r="B23" s="5" t="s">
        <v>6</v>
      </c>
      <c r="C23" s="32">
        <v>0</v>
      </c>
      <c r="D23" s="7">
        <v>15.65</v>
      </c>
      <c r="E23" s="6">
        <f>C23*D23</f>
        <v>0</v>
      </c>
    </row>
    <row r="24" spans="2:10" x14ac:dyDescent="0.25">
      <c r="B24" s="5" t="s">
        <v>7</v>
      </c>
      <c r="C24" s="32">
        <v>0</v>
      </c>
      <c r="D24" s="7">
        <v>14.45</v>
      </c>
      <c r="E24" s="6">
        <f t="shared" ref="E24:E26" si="2">C24*D24</f>
        <v>0</v>
      </c>
    </row>
    <row r="25" spans="2:10" x14ac:dyDescent="0.25">
      <c r="B25" s="5" t="s">
        <v>8</v>
      </c>
      <c r="C25" s="32">
        <v>0</v>
      </c>
      <c r="D25" s="7">
        <v>14.21</v>
      </c>
      <c r="E25" s="6">
        <f t="shared" si="2"/>
        <v>0</v>
      </c>
    </row>
    <row r="26" spans="2:10" ht="15.75" thickBot="1" x14ac:dyDescent="0.3">
      <c r="B26" s="8" t="s">
        <v>9</v>
      </c>
      <c r="C26" s="32">
        <v>0</v>
      </c>
      <c r="D26" s="9">
        <v>9.84</v>
      </c>
      <c r="E26" s="6">
        <f t="shared" si="2"/>
        <v>0</v>
      </c>
    </row>
    <row r="27" spans="2:10" ht="15.75" thickTop="1" x14ac:dyDescent="0.25">
      <c r="B27" s="10" t="s">
        <v>10</v>
      </c>
      <c r="C27" s="11">
        <f>SUM(C22:C26)</f>
        <v>0</v>
      </c>
      <c r="D27" s="16" t="s">
        <v>11</v>
      </c>
      <c r="E27" s="11">
        <f>SUM(E22:E26)</f>
        <v>0</v>
      </c>
      <c r="F27" s="14" t="str">
        <f>IF(E27&gt;50000,"&gt; 50,000 - Regulations Apply", "&lt; 50,000 - Regulations Do Not Apply")</f>
        <v>&lt; 50,000 - Regulations Do Not Apply</v>
      </c>
    </row>
    <row r="29" spans="2:10" x14ac:dyDescent="0.25">
      <c r="B29" s="17" t="s">
        <v>32</v>
      </c>
    </row>
    <row r="30" spans="2:10" x14ac:dyDescent="0.25">
      <c r="B30" s="17" t="s">
        <v>13</v>
      </c>
    </row>
    <row r="31" spans="2:10" x14ac:dyDescent="0.25">
      <c r="B31" s="14" t="s">
        <v>14</v>
      </c>
    </row>
    <row r="32" spans="2:10" x14ac:dyDescent="0.25">
      <c r="B32" s="14"/>
      <c r="C32" s="34"/>
      <c r="D32" s="34"/>
      <c r="E32" s="38">
        <v>2027</v>
      </c>
      <c r="F32" s="38"/>
      <c r="G32" s="38"/>
      <c r="H32" s="34"/>
      <c r="I32" s="34"/>
      <c r="J32" s="34"/>
    </row>
    <row r="33" spans="2:10" s="28" customFormat="1" ht="50.1" customHeight="1" x14ac:dyDescent="0.25">
      <c r="B33" s="29" t="s">
        <v>0</v>
      </c>
      <c r="C33" s="15" t="s">
        <v>15</v>
      </c>
      <c r="D33" s="15" t="s">
        <v>21</v>
      </c>
      <c r="E33" s="18" t="s">
        <v>16</v>
      </c>
      <c r="F33" s="18" t="s">
        <v>17</v>
      </c>
      <c r="G33" s="18" t="s">
        <v>18</v>
      </c>
      <c r="H33" s="25"/>
      <c r="I33" s="25"/>
      <c r="J33" s="25"/>
    </row>
    <row r="34" spans="2:10" x14ac:dyDescent="0.25">
      <c r="B34" s="5" t="s">
        <v>5</v>
      </c>
      <c r="C34" s="30">
        <f>$F$9</f>
        <v>0</v>
      </c>
      <c r="D34" s="30">
        <f>$E$22</f>
        <v>0</v>
      </c>
      <c r="E34" s="21">
        <v>0.05</v>
      </c>
      <c r="F34" s="6">
        <f>E34*D34</f>
        <v>0</v>
      </c>
      <c r="G34" s="6">
        <f>C34-F34</f>
        <v>0</v>
      </c>
      <c r="H34" s="4"/>
      <c r="I34" s="31"/>
      <c r="J34" s="31"/>
    </row>
    <row r="35" spans="2:10" x14ac:dyDescent="0.25">
      <c r="B35" s="5" t="s">
        <v>6</v>
      </c>
      <c r="C35" s="6">
        <f>$F$10</f>
        <v>0</v>
      </c>
      <c r="D35" s="6">
        <f>$E$23</f>
        <v>0</v>
      </c>
      <c r="E35" s="21">
        <v>0.05</v>
      </c>
      <c r="F35" s="6">
        <f>E35*D35</f>
        <v>0</v>
      </c>
      <c r="G35" s="6">
        <f t="shared" ref="G35:G38" si="3">C35-F35</f>
        <v>0</v>
      </c>
      <c r="H35" s="4"/>
      <c r="I35" s="31"/>
      <c r="J35" s="31"/>
    </row>
    <row r="36" spans="2:10" x14ac:dyDescent="0.25">
      <c r="B36" s="5" t="s">
        <v>7</v>
      </c>
      <c r="C36" s="6">
        <f>$F$11</f>
        <v>0</v>
      </c>
      <c r="D36" s="6">
        <f>$E$24</f>
        <v>0</v>
      </c>
      <c r="E36" s="21">
        <v>0.05</v>
      </c>
      <c r="F36" s="6">
        <f>E36*D36</f>
        <v>0</v>
      </c>
      <c r="G36" s="6">
        <f t="shared" si="3"/>
        <v>0</v>
      </c>
      <c r="H36" s="4"/>
      <c r="I36" s="31"/>
      <c r="J36" s="31"/>
    </row>
    <row r="37" spans="2:10" x14ac:dyDescent="0.25">
      <c r="B37" s="5" t="s">
        <v>8</v>
      </c>
      <c r="C37" s="6">
        <f>$F$12</f>
        <v>0</v>
      </c>
      <c r="D37" s="6">
        <f>$E$25</f>
        <v>0</v>
      </c>
      <c r="E37" s="21">
        <v>0.05</v>
      </c>
      <c r="F37" s="6">
        <f t="shared" ref="F37:F38" si="4">E37*D37</f>
        <v>0</v>
      </c>
      <c r="G37" s="6">
        <f t="shared" si="3"/>
        <v>0</v>
      </c>
      <c r="H37" s="4"/>
      <c r="I37" s="31"/>
      <c r="J37" s="31"/>
    </row>
    <row r="38" spans="2:10" ht="15.75" thickBot="1" x14ac:dyDescent="0.3">
      <c r="B38" s="8" t="s">
        <v>9</v>
      </c>
      <c r="C38" s="19">
        <f>$F$13</f>
        <v>0</v>
      </c>
      <c r="D38" s="19">
        <f>$E$26</f>
        <v>0</v>
      </c>
      <c r="E38" s="22">
        <v>0.05</v>
      </c>
      <c r="F38" s="6">
        <f t="shared" si="4"/>
        <v>0</v>
      </c>
      <c r="G38" s="6">
        <f t="shared" si="3"/>
        <v>0</v>
      </c>
      <c r="H38" s="4"/>
      <c r="I38" s="31"/>
      <c r="J38" s="31"/>
    </row>
    <row r="39" spans="2:10" ht="15.75" thickTop="1" x14ac:dyDescent="0.25">
      <c r="B39" s="10" t="s">
        <v>10</v>
      </c>
      <c r="C39" s="11">
        <f>$F$14</f>
        <v>0</v>
      </c>
      <c r="D39" s="11">
        <f>$E$27</f>
        <v>0</v>
      </c>
      <c r="E39" s="11" t="s">
        <v>11</v>
      </c>
      <c r="F39" s="11">
        <f>SUM(F34:F38)</f>
        <v>0</v>
      </c>
      <c r="G39" s="11">
        <f>C39-F39</f>
        <v>0</v>
      </c>
      <c r="H39" s="27"/>
      <c r="I39" s="31"/>
      <c r="J39" s="31"/>
    </row>
    <row r="40" spans="2:10" x14ac:dyDescent="0.25">
      <c r="B40" s="20"/>
      <c r="C40" s="4"/>
      <c r="D40" s="4"/>
      <c r="E40" s="4"/>
      <c r="F40" s="4"/>
    </row>
    <row r="42" spans="2:10" x14ac:dyDescent="0.25">
      <c r="B42" s="17"/>
    </row>
    <row r="43" spans="2:10" x14ac:dyDescent="0.25">
      <c r="B43" s="17"/>
    </row>
    <row r="44" spans="2:10" x14ac:dyDescent="0.25">
      <c r="B44" s="14"/>
    </row>
    <row r="45" spans="2:10" x14ac:dyDescent="0.25">
      <c r="B45" s="14"/>
      <c r="C45" s="4"/>
      <c r="D45" s="4"/>
      <c r="E45" s="4"/>
    </row>
    <row r="46" spans="2:10" x14ac:dyDescent="0.25">
      <c r="B46" s="23"/>
      <c r="C46" s="24"/>
      <c r="D46" s="24"/>
      <c r="E46" s="25"/>
      <c r="F46" s="25"/>
      <c r="G46" s="25"/>
    </row>
    <row r="47" spans="2:10" x14ac:dyDescent="0.25">
      <c r="B47" s="20"/>
      <c r="C47" s="4"/>
      <c r="D47" s="4"/>
      <c r="E47" s="26"/>
      <c r="F47" s="4"/>
      <c r="G47" s="4"/>
    </row>
    <row r="48" spans="2:10" x14ac:dyDescent="0.25">
      <c r="B48" s="20"/>
      <c r="C48" s="4"/>
      <c r="D48" s="4"/>
      <c r="E48" s="26"/>
      <c r="F48" s="4"/>
      <c r="G48" s="4"/>
    </row>
    <row r="49" spans="2:7" x14ac:dyDescent="0.25">
      <c r="B49" s="20"/>
      <c r="C49" s="4"/>
      <c r="D49" s="4"/>
      <c r="E49" s="26"/>
      <c r="F49" s="4"/>
      <c r="G49" s="4"/>
    </row>
    <row r="50" spans="2:7" x14ac:dyDescent="0.25">
      <c r="B50" s="20"/>
      <c r="C50" s="4"/>
      <c r="D50" s="4"/>
      <c r="E50" s="26"/>
      <c r="F50" s="4"/>
      <c r="G50" s="4"/>
    </row>
    <row r="51" spans="2:7" x14ac:dyDescent="0.25">
      <c r="B51" s="20"/>
      <c r="C51" s="4"/>
      <c r="D51" s="4"/>
      <c r="E51" s="26"/>
      <c r="F51" s="4"/>
      <c r="G51" s="4"/>
    </row>
    <row r="52" spans="2:7" x14ac:dyDescent="0.25">
      <c r="B52" s="20"/>
      <c r="C52" s="4"/>
      <c r="D52" s="4"/>
      <c r="E52" s="27"/>
      <c r="F52" s="4"/>
      <c r="G52" s="4"/>
    </row>
    <row r="54" spans="2:7" x14ac:dyDescent="0.25">
      <c r="B54" s="17"/>
    </row>
    <row r="55" spans="2:7" x14ac:dyDescent="0.25">
      <c r="B55" s="17"/>
    </row>
    <row r="56" spans="2:7" x14ac:dyDescent="0.25">
      <c r="B56" s="14"/>
    </row>
    <row r="57" spans="2:7" x14ac:dyDescent="0.25">
      <c r="B57" s="14"/>
      <c r="C57" s="4"/>
      <c r="D57" s="4"/>
      <c r="E57" s="4"/>
    </row>
    <row r="58" spans="2:7" x14ac:dyDescent="0.25">
      <c r="B58" s="23"/>
      <c r="C58" s="24"/>
      <c r="D58" s="24"/>
      <c r="E58" s="25"/>
      <c r="F58" s="25"/>
      <c r="G58" s="25"/>
    </row>
    <row r="59" spans="2:7" x14ac:dyDescent="0.25">
      <c r="B59" s="20"/>
      <c r="C59" s="4"/>
      <c r="D59" s="4"/>
      <c r="E59" s="26"/>
      <c r="F59" s="4"/>
      <c r="G59" s="4"/>
    </row>
    <row r="60" spans="2:7" x14ac:dyDescent="0.25">
      <c r="B60" s="20"/>
      <c r="C60" s="4"/>
      <c r="D60" s="4"/>
      <c r="E60" s="26"/>
      <c r="F60" s="4"/>
      <c r="G60" s="4"/>
    </row>
    <row r="61" spans="2:7" x14ac:dyDescent="0.25">
      <c r="B61" s="20"/>
      <c r="C61" s="4"/>
      <c r="D61" s="4"/>
      <c r="E61" s="26"/>
      <c r="F61" s="4"/>
      <c r="G61" s="4"/>
    </row>
    <row r="62" spans="2:7" x14ac:dyDescent="0.25">
      <c r="B62" s="20"/>
      <c r="C62" s="4"/>
      <c r="D62" s="4"/>
      <c r="E62" s="26"/>
      <c r="F62" s="4"/>
      <c r="G62" s="4"/>
    </row>
    <row r="63" spans="2:7" x14ac:dyDescent="0.25">
      <c r="B63" s="20"/>
      <c r="C63" s="4"/>
      <c r="D63" s="4"/>
      <c r="E63" s="26"/>
      <c r="F63" s="4"/>
      <c r="G63" s="4"/>
    </row>
    <row r="64" spans="2:7" x14ac:dyDescent="0.25">
      <c r="B64" s="20"/>
      <c r="C64" s="4"/>
      <c r="D64" s="4"/>
      <c r="E64" s="27"/>
      <c r="F64" s="4"/>
      <c r="G64" s="4"/>
    </row>
  </sheetData>
  <sheetProtection sheet="1"/>
  <mergeCells count="4">
    <mergeCell ref="B2:L4"/>
    <mergeCell ref="C32:D32"/>
    <mergeCell ref="E32:G32"/>
    <mergeCell ref="H32:J32"/>
  </mergeCells>
  <conditionalFormatting sqref="E27">
    <cfRule type="expression" dxfId="3" priority="1">
      <formula>E27&lt;50000</formula>
    </cfRule>
    <cfRule type="expression" dxfId="2" priority="2">
      <formula>E27&gt;50000</formula>
    </cfRule>
  </conditionalFormatting>
  <conditionalFormatting sqref="J39">
    <cfRule type="expression" dxfId="1" priority="3">
      <formula>J39&lt;0</formula>
    </cfRule>
    <cfRule type="expression" dxfId="0" priority="4">
      <formula>J39&gt;0</formula>
    </cfRule>
  </conditionalFormatting>
  <pageMargins left="0.7" right="0.7" top="0.75" bottom="0.75" header="0.3" footer="0.3"/>
  <pageSetup scale="60" orientation="landscape" r:id="rId1"/>
</worksheet>
</file>

<file path=docMetadata/LabelInfo.xml><?xml version="1.0" encoding="utf-8"?>
<clbl:labelList xmlns:clbl="http://schemas.microsoft.com/office/2020/mipLabelMetadata">
  <clbl:label id="{9715e697-1c31-4156-8581-01c5d1e29c65}" enabled="1" method="Standard" siteId="{cf4e8a24-641b-40d2-905e-9a328b644fa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vt:lpstr>
      <vt:lpstr>Previous Year's Data</vt:lpstr>
      <vt:lpstr>2024 Forecast</vt:lpstr>
      <vt:lpstr>2025 Forecast </vt:lpstr>
      <vt:lpstr>2026 Forecast </vt:lpstr>
      <vt:lpstr>2027 Forecast</vt:lpstr>
      <vt:lpstr>'2024 Forecast'!Print_Area</vt:lpstr>
      <vt:lpstr>'2025 Forecast '!Print_Area</vt:lpstr>
      <vt:lpstr>'2026 Forecast '!Print_Area</vt:lpstr>
      <vt:lpstr>'2027 Forecast'!Print_Area</vt:lpstr>
      <vt:lpstr>'Previous Year''s Data'!Print_Area</vt:lpstr>
    </vt:vector>
  </TitlesOfParts>
  <Company>Government of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Saskatchewan</dc:creator>
  <cp:lastModifiedBy>Liu, Yunqiu ER</cp:lastModifiedBy>
  <cp:lastPrinted>2020-05-11T15:06:53Z</cp:lastPrinted>
  <dcterms:created xsi:type="dcterms:W3CDTF">2019-03-27T14:00:51Z</dcterms:created>
  <dcterms:modified xsi:type="dcterms:W3CDTF">2024-05-15T17:28:14Z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15e697-1c31-4156-8581-01c5d1e29c65_Enabled">
    <vt:lpwstr>true</vt:lpwstr>
  </property>
  <property fmtid="{D5CDD505-2E9C-101B-9397-08002B2CF9AE}" pid="3" name="MSIP_Label_9715e697-1c31-4156-8581-01c5d1e29c65_SetDate">
    <vt:lpwstr>2024-04-18T14:47:51Z</vt:lpwstr>
  </property>
  <property fmtid="{D5CDD505-2E9C-101B-9397-08002B2CF9AE}" pid="4" name="MSIP_Label_9715e697-1c31-4156-8581-01c5d1e29c65_Method">
    <vt:lpwstr>Standard</vt:lpwstr>
  </property>
  <property fmtid="{D5CDD505-2E9C-101B-9397-08002B2CF9AE}" pid="5" name="MSIP_Label_9715e697-1c31-4156-8581-01c5d1e29c65_Name">
    <vt:lpwstr>Not Classified</vt:lpwstr>
  </property>
  <property fmtid="{D5CDD505-2E9C-101B-9397-08002B2CF9AE}" pid="6" name="MSIP_Label_9715e697-1c31-4156-8581-01c5d1e29c65_SiteId">
    <vt:lpwstr>cf4e8a24-641b-40d2-905e-9a328b644fab</vt:lpwstr>
  </property>
  <property fmtid="{D5CDD505-2E9C-101B-9397-08002B2CF9AE}" pid="7" name="MSIP_Label_9715e697-1c31-4156-8581-01c5d1e29c65_ActionId">
    <vt:lpwstr>16cdcce5-2c6c-4e99-9b8f-63cc94d95bfe</vt:lpwstr>
  </property>
  <property fmtid="{D5CDD505-2E9C-101B-9397-08002B2CF9AE}" pid="8" name="MSIP_Label_9715e697-1c31-4156-8581-01c5d1e29c65_ContentBits">
    <vt:lpwstr>0</vt:lpwstr>
  </property>
</Properties>
</file>