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gov.sharepoint.com/sites/AGLands/Admin/2022-23/LAN FILES/LAN722 Ag lease AUMs/"/>
    </mc:Choice>
  </mc:AlternateContent>
  <xr:revisionPtr revIDLastSave="0" documentId="8_{BD7312A0-28F9-4A74-8721-6A0632E0D2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<sst xmlns="http://schemas.openxmlformats.org/spreadsheetml/2006/main" count="19" uniqueCount="11">
  <si>
    <t>Agricultural Crown Leases- Stocking Rate Calculator</t>
  </si>
  <si>
    <t>Cow/Calf Pairs</t>
  </si>
  <si>
    <t># of Months</t>
  </si>
  <si>
    <t>Yearlings</t>
  </si>
  <si>
    <t>AUMs</t>
  </si>
  <si>
    <t>1 Month</t>
  </si>
  <si>
    <t>2 Months</t>
  </si>
  <si>
    <t>3 Months</t>
  </si>
  <si>
    <t>4 Months</t>
  </si>
  <si>
    <t>5 Months</t>
  </si>
  <si>
    <t>The calculator provides the approximate number of cow-calf pairs (stocking rate) for a set number of months at an average weight of 1,400 lbs per cow.
Carrying Capacity (AUM rating) does not fluctuate from year to year, whereas stocking rates (# of cow/calf pairs) may need to be adjusted based on fluctuations in growing conditions (e.g. precipitation and soil moisture).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</si>
</sst>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150" zoomScaleNormal="150" workbookViewId="0">
      <selection activeCell="C4" sqref="C4"/>
    </sheetView>
  </sheetViews>
  <sheetFormatPr defaultRowHeight="15"/>
  <cols>
    <col min="1" max="1" width="18.28515625" customWidth="1"/>
    <col min="3" max="3" width="14" bestFit="1" customWidth="1"/>
    <col min="4" max="18" width="14.7109375" customWidth="1"/>
    <col min="19" max="19" width="9" customWidth="1"/>
  </cols>
  <sheetData>
    <row r="1" spans="1:9" ht="15.75" thickBot="1">
      <c r="A1" s="12"/>
      <c r="B1" s="12"/>
      <c r="C1" s="12"/>
      <c r="D1" s="12"/>
      <c r="E1" s="12"/>
      <c r="F1" s="12"/>
      <c r="G1" s="12"/>
      <c r="H1" s="12"/>
      <c r="I1" s="12"/>
    </row>
    <row r="2" spans="1:9">
      <c r="A2" s="14" t="s">
        <v>0</v>
      </c>
      <c r="B2" s="15"/>
      <c r="C2" s="15"/>
      <c r="D2" s="16"/>
      <c r="F2" s="14" t="s">
        <v>0</v>
      </c>
      <c r="G2" s="15"/>
      <c r="H2" s="15"/>
      <c r="I2" s="16"/>
    </row>
    <row r="3" spans="1:9">
      <c r="A3" s="1"/>
      <c r="B3" s="2"/>
      <c r="C3" s="8" t="s">
        <v>1</v>
      </c>
      <c r="D3" s="8" t="s">
        <v>2</v>
      </c>
      <c r="F3" s="1"/>
      <c r="G3" s="2"/>
      <c r="H3" s="8" t="s">
        <v>3</v>
      </c>
      <c r="I3" s="8" t="s">
        <v>2</v>
      </c>
    </row>
    <row r="4" spans="1:9">
      <c r="A4" s="7" t="s">
        <v>4</v>
      </c>
      <c r="B4" s="2"/>
      <c r="C4" s="3">
        <f>(A5/1.4)/1</f>
        <v>85.714285714285722</v>
      </c>
      <c r="D4" s="8" t="s">
        <v>5</v>
      </c>
      <c r="F4" s="7" t="s">
        <v>4</v>
      </c>
      <c r="G4" s="2"/>
      <c r="H4" s="3">
        <f>(F5/0.75)/1</f>
        <v>357.33333333333331</v>
      </c>
      <c r="I4" s="8" t="s">
        <v>5</v>
      </c>
    </row>
    <row r="5" spans="1:9">
      <c r="A5" s="11">
        <v>120</v>
      </c>
      <c r="B5" s="2"/>
      <c r="C5" s="3">
        <f>(A5/1.4)/2</f>
        <v>42.857142857142861</v>
      </c>
      <c r="D5" s="8" t="s">
        <v>6</v>
      </c>
      <c r="F5" s="11">
        <v>268</v>
      </c>
      <c r="G5" s="2"/>
      <c r="H5" s="3">
        <f>(F5/0.75)/2</f>
        <v>178.66666666666666</v>
      </c>
      <c r="I5" s="8" t="s">
        <v>6</v>
      </c>
    </row>
    <row r="6" spans="1:9">
      <c r="A6" s="1"/>
      <c r="B6" s="2"/>
      <c r="C6" s="3">
        <f>(A5/1.4)/3</f>
        <v>28.571428571428573</v>
      </c>
      <c r="D6" s="8" t="s">
        <v>7</v>
      </c>
      <c r="F6" s="1"/>
      <c r="G6" s="2"/>
      <c r="H6" s="3">
        <f>(F5/0.75)/3</f>
        <v>119.1111111111111</v>
      </c>
      <c r="I6" s="8" t="s">
        <v>7</v>
      </c>
    </row>
    <row r="7" spans="1:9">
      <c r="A7" s="1"/>
      <c r="B7" s="2"/>
      <c r="C7" s="3">
        <f>(A5/1.4)/4</f>
        <v>21.428571428571431</v>
      </c>
      <c r="D7" s="8" t="s">
        <v>8</v>
      </c>
      <c r="F7" s="1"/>
      <c r="G7" s="2"/>
      <c r="H7" s="3">
        <f>(F5/0.75)/4</f>
        <v>89.333333333333329</v>
      </c>
      <c r="I7" s="8" t="s">
        <v>8</v>
      </c>
    </row>
    <row r="8" spans="1:9" ht="15.75" thickBot="1">
      <c r="A8" s="4"/>
      <c r="B8" s="5"/>
      <c r="C8" s="6">
        <f>(A5/1.4)/5</f>
        <v>17.142857142857146</v>
      </c>
      <c r="D8" s="9" t="s">
        <v>9</v>
      </c>
      <c r="F8" s="4"/>
      <c r="G8" s="5"/>
      <c r="H8" s="6">
        <f>(F5/0.75)/5</f>
        <v>71.466666666666669</v>
      </c>
      <c r="I8" s="9" t="s">
        <v>9</v>
      </c>
    </row>
    <row r="10" spans="1:9">
      <c r="A10" s="13" t="s">
        <v>10</v>
      </c>
      <c r="B10" s="13"/>
      <c r="C10" s="13"/>
      <c r="D10" s="13"/>
    </row>
    <row r="11" spans="1:9">
      <c r="A11" s="13"/>
      <c r="B11" s="13"/>
      <c r="C11" s="13"/>
      <c r="D11" s="13"/>
    </row>
    <row r="12" spans="1:9">
      <c r="A12" s="13"/>
      <c r="B12" s="13"/>
      <c r="C12" s="13"/>
      <c r="D12" s="13"/>
    </row>
    <row r="13" spans="1:9">
      <c r="A13" s="13"/>
      <c r="B13" s="13"/>
      <c r="C13" s="13"/>
      <c r="D13" s="13"/>
    </row>
    <row r="14" spans="1:9">
      <c r="A14" s="13"/>
      <c r="B14" s="13"/>
      <c r="C14" s="13"/>
      <c r="D14" s="13"/>
    </row>
    <row r="15" spans="1:9" ht="49.5" customHeight="1">
      <c r="A15" s="13"/>
      <c r="B15" s="13"/>
      <c r="C15" s="13"/>
      <c r="D15" s="13"/>
    </row>
    <row r="16" spans="1:9" ht="49.5" customHeight="1">
      <c r="A16" s="10"/>
      <c r="B16" s="10"/>
      <c r="C16" s="10"/>
      <c r="D16" s="10"/>
    </row>
    <row r="31" ht="48.75" customHeight="1"/>
    <row r="33" ht="24.75" customHeight="1"/>
  </sheetData>
  <mergeCells count="4">
    <mergeCell ref="A1:I1"/>
    <mergeCell ref="A2:D2"/>
    <mergeCell ref="A10:D15"/>
    <mergeCell ref="F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6AD7480E912744BA8205FA628C64FB" ma:contentTypeVersion="30" ma:contentTypeDescription="Create a new document." ma:contentTypeScope="" ma:versionID="6a3d092a96465d9e18096e7aeda9b53c">
  <xsd:schema xmlns:xsd="http://www.w3.org/2001/XMLSchema" xmlns:xs="http://www.w3.org/2001/XMLSchema" xmlns:p="http://schemas.microsoft.com/office/2006/metadata/properties" xmlns:ns2="0a9eae1a-0473-4030-991f-c91c7ec9406a" xmlns:ns3="1629c3e8-0c09-4d32-b463-aba91c5817f1" targetNamespace="http://schemas.microsoft.com/office/2006/metadata/properties" ma:root="true" ma:fieldsID="2959dfb935bebcc6376dc8fa0893783d" ns2:_="" ns3:_="">
    <xsd:import namespace="0a9eae1a-0473-4030-991f-c91c7ec9406a"/>
    <xsd:import namespace="1629c3e8-0c09-4d32-b463-aba91c5817f1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2:ARMS_x002f_ORS_x0020_Code" minOccurs="0"/>
                <xsd:element ref="ns2:Classification" minOccurs="0"/>
                <xsd:element ref="ns2:Retention_x0020_Schedule" minOccurs="0"/>
                <xsd:element ref="ns2:Disposal" minOccurs="0"/>
                <xsd:element ref="ns2:Reference" minOccurs="0"/>
                <xsd:element ref="ns2:Record_x0020_Status" minOccurs="0"/>
                <xsd:element ref="ns2:Comment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plete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eae1a-0473-4030-991f-c91c7ec9406a" elementFormDefault="qualified">
    <xsd:import namespace="http://schemas.microsoft.com/office/2006/documentManagement/types"/>
    <xsd:import namespace="http://schemas.microsoft.com/office/infopath/2007/PartnerControls"/>
    <xsd:element name="URL" ma:index="4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RMS_x002f_ORS_x0020_Code" ma:index="5" nillable="true" ma:displayName="ARMS/ORS Code" ma:format="Dropdown" ma:internalName="ARMS_x002f_ORS_x0020_Code" ma:readOnly="false">
      <xsd:simpleType>
        <xsd:restriction base="dms:Choice">
          <xsd:enumeration value="ARMS"/>
          <xsd:enumeration value="ORS"/>
        </xsd:restriction>
      </xsd:simpleType>
    </xsd:element>
    <xsd:element name="Classification" ma:index="6" nillable="true" ma:displayName="Classification" ma:internalName="Classification" ma:readOnly="false">
      <xsd:simpleType>
        <xsd:restriction base="dms:Text">
          <xsd:maxLength value="255"/>
        </xsd:restriction>
      </xsd:simpleType>
    </xsd:element>
    <xsd:element name="Retention_x0020_Schedule" ma:index="7" nillable="true" ma:displayName="Retention Schedule" ma:internalName="Retention_x0020_Schedule" ma:readOnly="false">
      <xsd:simpleType>
        <xsd:restriction base="dms:Text">
          <xsd:maxLength value="255"/>
        </xsd:restriction>
      </xsd:simpleType>
    </xsd:element>
    <xsd:element name="Disposal" ma:index="8" nillable="true" ma:displayName="Disposal" ma:internalName="Disposal" ma:readOnly="false">
      <xsd:simpleType>
        <xsd:restriction base="dms:Text">
          <xsd:maxLength value="255"/>
        </xsd:restriction>
      </xsd:simpleType>
    </xsd:element>
    <xsd:element name="Reference" ma:index="9" nillable="true" ma:displayName="Reference" ma:internalName="Reference" ma:readOnly="false">
      <xsd:simpleType>
        <xsd:restriction base="dms:Text">
          <xsd:maxLength value="255"/>
        </xsd:restriction>
      </xsd:simpleType>
    </xsd:element>
    <xsd:element name="Record_x0020_Status" ma:index="10" nillable="true" ma:displayName="Record Status" ma:default="Active" ma:format="Dropdown" ma:internalName="Record_x0020_Status" ma:readOnly="false">
      <xsd:simpleType>
        <xsd:restriction base="dms:Choice">
          <xsd:enumeration value="Active"/>
          <xsd:enumeration value="Archive"/>
          <xsd:enumeration value="Disposal Requested"/>
        </xsd:restriction>
      </xsd:simpleType>
    </xsd:element>
    <xsd:element name="Comments" ma:index="11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c8437b8b-ebfc-4eea-bbb0-e3d5afb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plete" ma:index="32" nillable="true" ma:displayName="Complete" ma:default="0" ma:description="Check &quot;yes&quot; to indicate this has been set up in eCLMS." ma:internalName="Complete">
      <xsd:simpleType>
        <xsd:restriction base="dms:Boolean"/>
      </xsd:simpleType>
    </xsd:element>
    <xsd:element name="Completed" ma:index="33" nillable="true" ma:displayName="Completed" ma:description="Type &quot;Yes&quot; or &quot;No&quot; if this has been set up on eCLMS." ma:format="Dropdown" ma:internalName="Complet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9c3e8-0c09-4d32-b463-aba91c5817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9f1a76e4-fd3c-4df0-9124-43e2ed0e6b34}" ma:internalName="TaxCatchAll" ma:showField="CatchAllData" ma:web="1629c3e8-0c09-4d32-b463-aba91c58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Status xmlns="0a9eae1a-0473-4030-991f-c91c7ec9406a">Active</Record_x0020_Status>
    <Complete xmlns="0a9eae1a-0473-4030-991f-c91c7ec9406a">false</Complete>
    <URL xmlns="0a9eae1a-0473-4030-991f-c91c7ec9406a">
      <Url xsi:nil="true"/>
      <Description xsi:nil="true"/>
    </URL>
    <Classification xmlns="0a9eae1a-0473-4030-991f-c91c7ec9406a" xsi:nil="true"/>
    <TaxCatchAll xmlns="1629c3e8-0c09-4d32-b463-aba91c5817f1" xsi:nil="true"/>
    <Comments xmlns="0a9eae1a-0473-4030-991f-c91c7ec9406a" xsi:nil="true"/>
    <Disposal xmlns="0a9eae1a-0473-4030-991f-c91c7ec9406a" xsi:nil="true"/>
    <Retention_x0020_Schedule xmlns="0a9eae1a-0473-4030-991f-c91c7ec9406a" xsi:nil="true"/>
    <Reference xmlns="0a9eae1a-0473-4030-991f-c91c7ec9406a" xsi:nil="true"/>
    <Completed xmlns="0a9eae1a-0473-4030-991f-c91c7ec9406a" xsi:nil="true"/>
    <lcf76f155ced4ddcb4097134ff3c332f xmlns="0a9eae1a-0473-4030-991f-c91c7ec9406a">
      <Terms xmlns="http://schemas.microsoft.com/office/infopath/2007/PartnerControls"/>
    </lcf76f155ced4ddcb4097134ff3c332f>
    <ARMS_x002f_ORS_x0020_Code xmlns="0a9eae1a-0473-4030-991f-c91c7ec9406a" xsi:nil="true"/>
    <SharedWithUsers xmlns="1629c3e8-0c09-4d32-b463-aba91c5817f1">
      <UserInfo>
        <DisplayName>Ursu, Kimberley AG</DisplayName>
        <AccountId>59</AccountId>
        <AccountType/>
      </UserInfo>
      <UserInfo>
        <DisplayName>Rud, Helen AG</DisplayName>
        <AccountId>42</AccountId>
        <AccountType/>
      </UserInfo>
      <UserInfo>
        <DisplayName>Zalinko, Grant AG</DisplayName>
        <AccountId>16</AccountId>
        <AccountType/>
      </UserInfo>
      <UserInfo>
        <DisplayName>Acoose, Justice AG</DisplayName>
        <AccountId>629</AccountId>
        <AccountType/>
      </UserInfo>
      <UserInfo>
        <DisplayName>West, Christine AG</DisplayName>
        <AccountId>58</AccountId>
        <AccountType/>
      </UserInfo>
      <UserInfo>
        <DisplayName>Kutsak, Nicole AG</DisplayName>
        <AccountId>198</AccountId>
        <AccountType/>
      </UserInfo>
      <UserInfo>
        <DisplayName>Behr, Cornelia AG</DisplayName>
        <AccountId>57</AccountId>
        <AccountType/>
      </UserInfo>
      <UserInfo>
        <DisplayName>Bachelu, Yvonne AG</DisplayName>
        <AccountId>15</AccountId>
        <AccountType/>
      </UserInfo>
      <UserInfo>
        <DisplayName>Trupp, Amanda AG</DisplayName>
        <AccountId>503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6913400-6119-434B-9DC9-472682D51596}"/>
</file>

<file path=customXml/itemProps2.xml><?xml version="1.0" encoding="utf-8"?>
<ds:datastoreItem xmlns:ds="http://schemas.openxmlformats.org/officeDocument/2006/customXml" ds:itemID="{A9866B71-A620-42CB-8EE9-DC16CEE169C5}"/>
</file>

<file path=customXml/itemProps3.xml><?xml version="1.0" encoding="utf-8"?>
<ds:datastoreItem xmlns:ds="http://schemas.openxmlformats.org/officeDocument/2006/customXml" ds:itemID="{6FF0F597-E062-4099-9A48-7DEFE0AD4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2023-01-30T16:23:17Z</dcterms:created>
  <dcterms:modified xsi:type="dcterms:W3CDTF">2023-04-04T14:21:06Z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0x010100D56AD7480E912744BA8205FA628C64FB</vt:lpwstr>
  </property>
  <property fmtid="{D5CDD505-2E9C-101B-9397-08002B2CF9AE}" pid="3" name="MediaServiceImageTags">
    <vt:lpwstr/>
  </property>
</Properties>
</file>