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ASMR\Common\Advisory\Manuals\Current\"/>
    </mc:Choice>
  </mc:AlternateContent>
  <xr:revisionPtr revIDLastSave="0" documentId="13_ncr:1_{1D8CE1F9-194B-44F4-A887-0C1D0722B265}" xr6:coauthVersionLast="47" xr6:coauthVersionMax="47" xr10:uidLastSave="{00000000-0000-0000-0000-000000000000}"/>
  <bookViews>
    <workbookView xWindow="28680" yWindow="-120" windowWidth="29040" windowHeight="17640" tabRatio="768" xr2:uid="{00000000-000D-0000-FFFF-FFFF00000000}"/>
  </bookViews>
  <sheets>
    <sheet name="START" sheetId="1" r:id="rId1"/>
    <sheet name="Election Forms and Links" sheetId="6" r:id="rId2"/>
    <sheet name="City|Town|Village|RM Journal" sheetId="4" r:id="rId3"/>
    <sheet name="City|Town|Village|RM Calendar" sheetId="3" r:id="rId4"/>
    <sheet name="Resort Village Journal" sheetId="2" r:id="rId5"/>
    <sheet name="Resort Village Calendar" sheetId="7" r:id="rId6"/>
  </sheets>
  <definedNames>
    <definedName name="_xlnm.Print_Area" localSheetId="3">'City|Town|Village|RM Calendar'!$A$1:$G$23</definedName>
    <definedName name="_xlnm.Print_Area" localSheetId="2">'City|Town|Village|RM Journal'!$A$1:$E$55</definedName>
    <definedName name="_xlnm.Print_Area" localSheetId="5">'Resort Village Calendar'!$A$1:$G$27</definedName>
    <definedName name="_xlnm.Print_Area" localSheetId="4">'Resort Village Journal'!$A$1:$E$55</definedName>
    <definedName name="_xlnm.Print_Area" localSheetId="0">START!$B$1:$H$21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7" l="1"/>
  <c r="A26" i="7"/>
  <c r="B13" i="7"/>
  <c r="G23" i="7"/>
  <c r="F24" i="7"/>
  <c r="F23" i="7"/>
  <c r="F21" i="7"/>
  <c r="C23" i="7"/>
  <c r="F18" i="7"/>
  <c r="E19" i="7"/>
  <c r="E18" i="7"/>
  <c r="G15" i="7"/>
  <c r="F15" i="7"/>
  <c r="C13" i="7"/>
  <c r="G10" i="7"/>
  <c r="F6" i="7"/>
  <c r="E6" i="7"/>
  <c r="E3" i="7"/>
  <c r="D3" i="7"/>
  <c r="C3" i="7"/>
  <c r="C6" i="3"/>
  <c r="B6" i="3"/>
  <c r="C3" i="3"/>
  <c r="B3" i="3"/>
  <c r="A3" i="3"/>
  <c r="F22" i="3"/>
  <c r="E22" i="3"/>
  <c r="D22" i="3"/>
  <c r="C23" i="3"/>
  <c r="C22" i="3"/>
  <c r="G20" i="3"/>
  <c r="D20" i="3"/>
  <c r="C17" i="3"/>
  <c r="B18" i="3"/>
  <c r="B17" i="3"/>
  <c r="D15" i="3"/>
  <c r="D14" i="3"/>
  <c r="F10" i="3"/>
  <c r="E10" i="3"/>
  <c r="D10" i="3"/>
  <c r="D1" i="4"/>
  <c r="D1" i="2"/>
  <c r="B44" i="4" l="1"/>
  <c r="B43" i="4"/>
  <c r="B35" i="4"/>
  <c r="B23" i="4"/>
  <c r="B22" i="4"/>
  <c r="C22" i="4" s="1"/>
  <c r="B21" i="4"/>
  <c r="C50" i="4"/>
  <c r="C44" i="4" l="1"/>
  <c r="C15" i="4"/>
  <c r="C35" i="4"/>
  <c r="C47" i="4"/>
  <c r="C23" i="4"/>
  <c r="C36" i="4"/>
  <c r="C53" i="4" s="1"/>
  <c r="C49" i="4"/>
  <c r="C40" i="4"/>
  <c r="C54" i="4" s="1"/>
  <c r="C55" i="4" s="1"/>
  <c r="C52" i="4" l="1"/>
  <c r="C51" i="4"/>
  <c r="C25" i="4"/>
  <c r="C28" i="4" s="1"/>
  <c r="C26" i="4"/>
  <c r="C21" i="4"/>
  <c r="C5" i="3" s="1"/>
  <c r="D5" i="3" l="1"/>
  <c r="E5" i="3" s="1"/>
  <c r="F5" i="3" s="1"/>
  <c r="G5" i="3" s="1"/>
  <c r="A7" i="3" s="1"/>
  <c r="B7" i="3" s="1"/>
  <c r="C7" i="3" s="1"/>
  <c r="D7" i="3" s="1"/>
  <c r="E7" i="3" s="1"/>
  <c r="F7" i="3" s="1"/>
  <c r="G7" i="3" s="1"/>
  <c r="A9" i="3" s="1"/>
  <c r="B9" i="3" s="1"/>
  <c r="C9" i="3" s="1"/>
  <c r="D9" i="3" s="1"/>
  <c r="E9" i="3" s="1"/>
  <c r="F9" i="3" s="1"/>
  <c r="G9" i="3" s="1"/>
  <c r="A11" i="3" s="1"/>
  <c r="B11" i="3" s="1"/>
  <c r="C11" i="3" s="1"/>
  <c r="D11" i="3" s="1"/>
  <c r="E11" i="3" s="1"/>
  <c r="F11" i="3" s="1"/>
  <c r="G11" i="3" s="1"/>
  <c r="A13" i="3" s="1"/>
  <c r="B13" i="3" s="1"/>
  <c r="C13" i="3" s="1"/>
  <c r="D13" i="3" s="1"/>
  <c r="E13" i="3" s="1"/>
  <c r="F13" i="3" s="1"/>
  <c r="G13" i="3" s="1"/>
  <c r="A16" i="3" s="1"/>
  <c r="B16" i="3" s="1"/>
  <c r="C16" i="3" s="1"/>
  <c r="D16" i="3" s="1"/>
  <c r="E16" i="3" s="1"/>
  <c r="F16" i="3" s="1"/>
  <c r="G16" i="3" s="1"/>
  <c r="A19" i="3" s="1"/>
  <c r="B19" i="3" s="1"/>
  <c r="C19" i="3" s="1"/>
  <c r="D19" i="3" s="1"/>
  <c r="E19" i="3" s="1"/>
  <c r="F19" i="3" s="1"/>
  <c r="G19" i="3" s="1"/>
  <c r="A21" i="3" s="1"/>
  <c r="B21" i="3" s="1"/>
  <c r="C21" i="3" s="1"/>
  <c r="D21" i="3" s="1"/>
  <c r="E21" i="3" s="1"/>
  <c r="F21" i="3" s="1"/>
  <c r="G21" i="3" s="1"/>
  <c r="B5" i="3"/>
  <c r="A5" i="3" s="1"/>
  <c r="B44" i="2" l="1"/>
  <c r="B43" i="2"/>
  <c r="B35" i="2"/>
  <c r="B23" i="2"/>
  <c r="B22" i="2"/>
  <c r="B21" i="2"/>
  <c r="C50" i="2"/>
  <c r="C22" i="2" l="1"/>
  <c r="C44" i="2"/>
  <c r="C15" i="2"/>
  <c r="C35" i="2"/>
  <c r="C47" i="2"/>
  <c r="C23" i="2"/>
  <c r="C36" i="2"/>
  <c r="C53" i="2" s="1"/>
  <c r="C49" i="2"/>
  <c r="C40" i="2"/>
  <c r="C54" i="2" s="1"/>
  <c r="C55" i="2" s="1"/>
  <c r="C21" i="2" l="1"/>
  <c r="F5" i="7" s="1"/>
  <c r="C25" i="2"/>
  <c r="C28" i="2" s="1"/>
  <c r="C26" i="2"/>
  <c r="C52" i="2"/>
  <c r="C51" i="2"/>
  <c r="E5" i="7" l="1"/>
  <c r="D5" i="7" s="1"/>
  <c r="C5" i="7" s="1"/>
  <c r="B5" i="7" s="1"/>
  <c r="A5" i="7" s="1"/>
  <c r="G5" i="7"/>
  <c r="A7" i="7" s="1"/>
  <c r="B7" i="7" s="1"/>
  <c r="C7" i="7" s="1"/>
  <c r="D7" i="7" s="1"/>
  <c r="E7" i="7" s="1"/>
  <c r="F7" i="7" s="1"/>
  <c r="G7" i="7" s="1"/>
  <c r="A9" i="7" s="1"/>
  <c r="B9" i="7" s="1"/>
  <c r="C9" i="7" s="1"/>
  <c r="D9" i="7" s="1"/>
  <c r="E9" i="7" s="1"/>
  <c r="F9" i="7" s="1"/>
  <c r="G9" i="7" s="1"/>
  <c r="A12" i="7" s="1"/>
  <c r="B12" i="7" s="1"/>
  <c r="C12" i="7" s="1"/>
  <c r="D12" i="7" s="1"/>
  <c r="E12" i="7" s="1"/>
  <c r="F12" i="7" s="1"/>
  <c r="G12" i="7" s="1"/>
  <c r="A14" i="7" s="1"/>
  <c r="B14" i="7" s="1"/>
  <c r="C14" i="7" s="1"/>
  <c r="D14" i="7" s="1"/>
  <c r="E14" i="7" s="1"/>
  <c r="F14" i="7" s="1"/>
  <c r="G14" i="7" s="1"/>
  <c r="A17" i="7" s="1"/>
  <c r="B17" i="7" s="1"/>
  <c r="C17" i="7" s="1"/>
  <c r="D17" i="7" s="1"/>
  <c r="E17" i="7" s="1"/>
  <c r="F17" i="7" s="1"/>
  <c r="G17" i="7" s="1"/>
  <c r="A20" i="7" s="1"/>
  <c r="B20" i="7" s="1"/>
  <c r="C20" i="7" s="1"/>
  <c r="D20" i="7" s="1"/>
  <c r="E20" i="7" s="1"/>
  <c r="F20" i="7" s="1"/>
  <c r="G20" i="7" s="1"/>
  <c r="A22" i="7" s="1"/>
  <c r="B22" i="7" s="1"/>
  <c r="C22" i="7" s="1"/>
  <c r="D22" i="7" s="1"/>
  <c r="E22" i="7" s="1"/>
  <c r="F22" i="7" s="1"/>
  <c r="G22" i="7" s="1"/>
  <c r="A25" i="7" s="1"/>
  <c r="B25" i="7" s="1"/>
  <c r="C25" i="7" s="1"/>
  <c r="D25" i="7" s="1"/>
  <c r="E25" i="7" s="1"/>
  <c r="F25" i="7" s="1"/>
  <c r="G2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Istace, Megan GR</author>
  </authors>
  <commentList>
    <comment ref="N19" authorId="0" shapeId="0" xr:uid="{1A4F8C4D-BF05-4777-BB4F-449931FF111A}">
      <text>
        <r>
          <rPr>
            <sz val="12"/>
            <color indexed="81"/>
            <rFont val="Calibri"/>
            <family val="2"/>
            <scheme val="minor"/>
          </rPr>
          <t xml:space="preserve">To reset your password please email </t>
        </r>
        <r>
          <rPr>
            <b/>
            <sz val="12"/>
            <color indexed="81"/>
            <rFont val="Calibri"/>
            <family val="2"/>
            <scheme val="minor"/>
          </rPr>
          <t>muninfo@gov.sk.ca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<sst xmlns="http://schemas.openxmlformats.org/spreadsheetml/2006/main" count="351" uniqueCount="192">
  <si>
    <t xml:space="preserve">Election | By-election Scheduling Tool </t>
  </si>
  <si>
    <t>INSTRUCTIONS</t>
  </si>
  <si>
    <t>City, Town, Village and RM</t>
  </si>
  <si>
    <t xml:space="preserve">Resort Village                                  </t>
  </si>
  <si>
    <t>saskatchewan.ca</t>
  </si>
  <si>
    <r>
      <t xml:space="preserve">PRESCRIBED FORMS from </t>
    </r>
    <r>
      <rPr>
        <b/>
        <i/>
        <sz val="20"/>
        <color rgb="FF00558C"/>
        <rFont val="Calibri"/>
        <family val="2"/>
        <scheme val="minor"/>
      </rPr>
      <t>The Local Government Election Regulations, 2015</t>
    </r>
  </si>
  <si>
    <t>Click on the name of the form below to be re-directed to Publications Saskatchewan and download a copy in Word or PDF format.</t>
  </si>
  <si>
    <t xml:space="preserve">PRE-ELECTION/INITIAL ELECTION PROCESS </t>
  </si>
  <si>
    <t xml:space="preserve">DISCRETIONARY ACTIONS </t>
  </si>
  <si>
    <t>Form D - Appointment of Election Official</t>
  </si>
  <si>
    <t>Form E - Oath, Affirmation or Declaration of Election Official</t>
  </si>
  <si>
    <t>Application by Voter to Vote at Residence</t>
  </si>
  <si>
    <t>NOMINATION PERIOD</t>
  </si>
  <si>
    <t>List of Voters Entitled to Vote at Residence</t>
  </si>
  <si>
    <t xml:space="preserve">Form H - Notice of Call for Nominations </t>
  </si>
  <si>
    <t>Notice for Voting at Residence</t>
  </si>
  <si>
    <t>Sample Bylaws and Other Election Resources</t>
  </si>
  <si>
    <t>Form I - Nomination</t>
  </si>
  <si>
    <t>Criminal Record Check Sample Bylaw</t>
  </si>
  <si>
    <t>Form K - Receipt of Nomination and Candidate’s Acceptance</t>
  </si>
  <si>
    <t>MA Regulations - Form B.1 - Results of Criminal Record Check for Candidate</t>
  </si>
  <si>
    <t>Form L - Notice of Call For Further Nominations (if required)</t>
  </si>
  <si>
    <t>NMA Regulations - Form C - Results of Criminal Record Check for Candidate</t>
  </si>
  <si>
    <t>Voters List</t>
  </si>
  <si>
    <t>CA Regulations - Form A.2 - Results of Criminal Record Check for Candidate</t>
  </si>
  <si>
    <t>ELECTION DAY &amp; POST ELECTION DAY</t>
  </si>
  <si>
    <t>Notice of Application to Revise Voters List</t>
  </si>
  <si>
    <t>Election Procedure (for a vote on a Bylaw or Question) Sample Bylaw</t>
  </si>
  <si>
    <t>Form N - Ballot</t>
  </si>
  <si>
    <t>Increase or Decrease Number of Councillors Sample Bylaw</t>
  </si>
  <si>
    <t>Form O - Directions for Voting</t>
  </si>
  <si>
    <t>Mail-In Ballot Sample Bylaw</t>
  </si>
  <si>
    <t>Form P - Sections 185.1, 185.11, 185.21 and 185.22 - Controverted Elections</t>
  </si>
  <si>
    <t xml:space="preserve">NON-PRESCRIBED FORMS REQUIRED </t>
  </si>
  <si>
    <t>Local Government Election Guide</t>
  </si>
  <si>
    <t>Form R - Voter’s Registration Form and Poll Book</t>
  </si>
  <si>
    <t>*Returning Officer must create form</t>
  </si>
  <si>
    <t>Saskatchewan Municipal Election Results Form (MERT)</t>
  </si>
  <si>
    <t>Form S - Transfer Certificate</t>
  </si>
  <si>
    <t>Notice of Poll</t>
  </si>
  <si>
    <t>Municipal Directory - Update Information</t>
  </si>
  <si>
    <t>Form A - Certification of Identity and Residence</t>
  </si>
  <si>
    <t>Notice of Abandonment of Poll</t>
  </si>
  <si>
    <t>The Local Government Election Act, 2015</t>
  </si>
  <si>
    <t>Form B - Vouching for Identity</t>
  </si>
  <si>
    <t>Notice of Advance Poll</t>
  </si>
  <si>
    <t>The Local Government Election Regulations, 2015</t>
  </si>
  <si>
    <t>Form T - Appointment of Candidate’s Agent</t>
  </si>
  <si>
    <t>Form U - Declaration of Candidate or Agent</t>
  </si>
  <si>
    <t>Form V - Declaration of Voter Unable to Vote in the Manner Described by the Act</t>
  </si>
  <si>
    <t>Form W - Template for Use of Visually Impaired Voters</t>
  </si>
  <si>
    <t>Form X - Declaration of Friend</t>
  </si>
  <si>
    <t>Form Y - Declaration, Oath or Affirmation of Interpreter</t>
  </si>
  <si>
    <t>Form Z - Deputy Returning Officer’s Statement of Results</t>
  </si>
  <si>
    <t>Form AA - Deputy Returning Officer’s Statement of Results for Voting Machines</t>
  </si>
  <si>
    <t>Form BB - Declaration of Poll</t>
  </si>
  <si>
    <t>Form CC - Declaration of Results</t>
  </si>
  <si>
    <t>VOTES ON BYLAWS, RESOLUTIONS OR QUESTIONS</t>
  </si>
  <si>
    <t>Form DD - Ballot for Vote on Bylaw or Resolution</t>
  </si>
  <si>
    <t>Form EE - Ballot for Vote on Question</t>
  </si>
  <si>
    <t>Form FF - Ballot for Vote on Two or More Bylaws, Resolutions or Questions</t>
  </si>
  <si>
    <t>Form GG - Designation of Representative (Re: Voting on Bylaw, Resolution or Question)</t>
  </si>
  <si>
    <t>Form HH - Declaration of Representative</t>
  </si>
  <si>
    <t>Form II - Deputy Returning Officer’s Statement of Results of Vote on Bylaw, Resolution or Question</t>
  </si>
  <si>
    <t>Form JJ - Deputy Returning Officer’s Statement of Results of Vote on Conflicting Bylaws</t>
  </si>
  <si>
    <t>Form KK - Notice of Results of Vote on Bylaw, Resolution or Question</t>
  </si>
  <si>
    <t>Form LL - Notice of Results of Vote on Conflicting Bylaws</t>
  </si>
  <si>
    <t>Form MM - Notice of Request for Recount</t>
  </si>
  <si>
    <t>Form NN - Certificate of Returning Officer (Re: Request for Recount)</t>
  </si>
  <si>
    <t>LGEA Section</t>
  </si>
  <si>
    <t>Date</t>
  </si>
  <si>
    <t xml:space="preserve">Adjust for statutory holidays when dates are based on business days. </t>
  </si>
  <si>
    <t>Additional Information</t>
  </si>
  <si>
    <t>For By-Elections Only</t>
  </si>
  <si>
    <t>13(b)</t>
  </si>
  <si>
    <t>No legislated date</t>
  </si>
  <si>
    <t>Consult with the boards of all school divisions within the municipality prior to setting the date for a by-election</t>
  </si>
  <si>
    <t xml:space="preserve">School divisions must also consult with councils when setting by-election date to fill a vacancy </t>
  </si>
  <si>
    <t>11(1)</t>
  </si>
  <si>
    <t>At first meeting after vacancy occurs</t>
  </si>
  <si>
    <t xml:space="preserve">Council to set the date for a by-election </t>
  </si>
  <si>
    <t>47(1)</t>
  </si>
  <si>
    <t xml:space="preserve">Deadline for council to appoint a person other than the administrator as the RO </t>
  </si>
  <si>
    <r>
      <t xml:space="preserve">At least </t>
    </r>
    <r>
      <rPr>
        <b/>
        <i/>
        <sz val="10"/>
        <rFont val="Calibri"/>
        <family val="2"/>
        <scheme val="minor"/>
      </rPr>
      <t>90 days</t>
    </r>
    <r>
      <rPr>
        <i/>
        <sz val="10"/>
        <rFont val="Calibri"/>
        <family val="2"/>
        <scheme val="minor"/>
      </rPr>
      <t xml:space="preserve"> prior to Election Day</t>
    </r>
  </si>
  <si>
    <t>Options - Dates Not Legislated</t>
  </si>
  <si>
    <t>Polling place may be held on Election Day or in advance of Election Day</t>
  </si>
  <si>
    <t>Any time between the first day of an advance poll and the close of the polls on Election Day</t>
  </si>
  <si>
    <t xml:space="preserve">Council may enact a bylaw to allow for mail-in ballots </t>
  </si>
  <si>
    <r>
      <t>See a sample bylaw from the Publications Centre on</t>
    </r>
    <r>
      <rPr>
        <b/>
        <i/>
        <sz val="10"/>
        <color rgb="FF00558C"/>
        <rFont val="Myriad Pro Light"/>
        <family val="2"/>
      </rPr>
      <t xml:space="preserve"> saskatchewan.ca</t>
    </r>
  </si>
  <si>
    <r>
      <t>Required / Recommended</t>
    </r>
    <r>
      <rPr>
        <b/>
        <i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Actions</t>
    </r>
  </si>
  <si>
    <r>
      <t xml:space="preserve">Obtain the latest copy of The Local Government Election Act, 2015 (LGEA) and Regulations from </t>
    </r>
    <r>
      <rPr>
        <b/>
        <i/>
        <sz val="12"/>
        <color rgb="FF00558C"/>
        <rFont val="Myriad Pro"/>
        <family val="2"/>
      </rPr>
      <t>saskatchewan.ca</t>
    </r>
  </si>
  <si>
    <t>50(1)</t>
  </si>
  <si>
    <t>As early as possible</t>
  </si>
  <si>
    <r>
      <t xml:space="preserve">RO to complete their </t>
    </r>
    <r>
      <rPr>
        <b/>
        <sz val="12"/>
        <rFont val="Calibri"/>
        <family val="2"/>
        <scheme val="minor"/>
      </rPr>
      <t>Oath of Election Official</t>
    </r>
  </si>
  <si>
    <t>No legislated date; should occur prior to publishing the Call for Nominations</t>
  </si>
  <si>
    <r>
      <t xml:space="preserve">Consider local newspaper advertising deadlines to publish the </t>
    </r>
    <r>
      <rPr>
        <b/>
        <i/>
        <sz val="12"/>
        <color rgb="FF00558C"/>
        <rFont val="Calibri"/>
        <family val="2"/>
        <scheme val="minor"/>
      </rPr>
      <t>Call for Nominations</t>
    </r>
    <r>
      <rPr>
        <i/>
        <sz val="12"/>
        <color rgb="FF00558C"/>
        <rFont val="Calibri"/>
        <family val="2"/>
        <scheme val="minor"/>
      </rPr>
      <t xml:space="preserve"> (if other methods are not established in a general election bylaw) </t>
    </r>
  </si>
  <si>
    <t>Begin contacting people to consider appointment as election officials</t>
  </si>
  <si>
    <t>Order election supplies (other than ballots and templates)</t>
  </si>
  <si>
    <t>50(2)</t>
  </si>
  <si>
    <r>
      <t xml:space="preserve">Election officials must complete their </t>
    </r>
    <r>
      <rPr>
        <b/>
        <sz val="12"/>
        <rFont val="Calibri"/>
        <family val="2"/>
        <scheme val="minor"/>
      </rPr>
      <t>Oath of Election Official</t>
    </r>
  </si>
  <si>
    <t>Must be completed prior to commencing duties</t>
  </si>
  <si>
    <t>66(1)</t>
  </si>
  <si>
    <r>
      <t xml:space="preserve">DEADLINE to post and publish the </t>
    </r>
    <r>
      <rPr>
        <b/>
        <sz val="12"/>
        <rFont val="Calibri"/>
        <family val="2"/>
        <scheme val="minor"/>
      </rPr>
      <t>Notice of Call for Nominations</t>
    </r>
    <r>
      <rPr>
        <b/>
        <sz val="12"/>
        <color rgb="FF00558C"/>
        <rFont val="Calibri"/>
        <family val="2"/>
        <scheme val="minor"/>
      </rPr>
      <t xml:space="preserve"> </t>
    </r>
  </si>
  <si>
    <r>
      <t xml:space="preserve">At least </t>
    </r>
    <r>
      <rPr>
        <b/>
        <i/>
        <sz val="10"/>
        <rFont val="Calibri"/>
        <family val="2"/>
        <scheme val="minor"/>
      </rPr>
      <t>10 business days</t>
    </r>
    <r>
      <rPr>
        <i/>
        <sz val="10"/>
        <rFont val="Calibri"/>
        <family val="2"/>
        <scheme val="minor"/>
      </rPr>
      <t xml:space="preserve"> before Nomination Day; send a copy to the school division</t>
    </r>
  </si>
  <si>
    <t>73 &amp; 74</t>
  </si>
  <si>
    <r>
      <t>Nomination Day</t>
    </r>
    <r>
      <rPr>
        <b/>
        <i/>
        <sz val="12"/>
        <rFont val="Calibri"/>
        <family val="2"/>
        <scheme val="minor"/>
      </rPr>
      <t/>
    </r>
  </si>
  <si>
    <r>
      <t>Nominations can be received any time after publishing the Call for Nominations, until</t>
    </r>
    <r>
      <rPr>
        <b/>
        <i/>
        <sz val="10"/>
        <rFont val="Calibri"/>
        <family val="2"/>
        <scheme val="minor"/>
      </rPr>
      <t xml:space="preserve"> 4 p.m. </t>
    </r>
    <r>
      <rPr>
        <i/>
        <sz val="10"/>
        <rFont val="Calibri"/>
        <family val="2"/>
        <scheme val="minor"/>
      </rPr>
      <t>this day</t>
    </r>
  </si>
  <si>
    <t>76(1)</t>
  </si>
  <si>
    <t xml:space="preserve">Candidate may withdraw their nomination in writing until 4 p.m. </t>
  </si>
  <si>
    <t>Nominations may be withdrawn at any time after filing, until this deadline</t>
  </si>
  <si>
    <t>78, 81 &amp; 82</t>
  </si>
  <si>
    <r>
      <t xml:space="preserve">Post and publish the </t>
    </r>
    <r>
      <rPr>
        <b/>
        <sz val="12"/>
        <rFont val="Calibri"/>
        <family val="2"/>
        <scheme val="minor"/>
      </rPr>
      <t>Call for Further Nominations | Notice of Poll | Abandonment of Poll</t>
    </r>
    <r>
      <rPr>
        <sz val="12"/>
        <rFont val="Calibri"/>
        <family val="2"/>
        <scheme val="minor"/>
      </rPr>
      <t xml:space="preserve"> as applicable</t>
    </r>
  </si>
  <si>
    <t xml:space="preserve">Outcome from nominations will dictate which notice is to be posted and published </t>
  </si>
  <si>
    <t>78(1)(b)</t>
  </si>
  <si>
    <r>
      <t xml:space="preserve">Nomination Day (Second Call) </t>
    </r>
    <r>
      <rPr>
        <sz val="12"/>
        <rFont val="Calibri"/>
        <family val="2"/>
        <scheme val="minor"/>
      </rPr>
      <t>*if required</t>
    </r>
  </si>
  <si>
    <r>
      <t xml:space="preserve">DEADLINE to post and publish the </t>
    </r>
    <r>
      <rPr>
        <b/>
        <sz val="12"/>
        <rFont val="Calibri"/>
        <family val="2"/>
        <scheme val="minor"/>
      </rPr>
      <t>Notice of Poll</t>
    </r>
    <r>
      <rPr>
        <sz val="12"/>
        <rFont val="Calibri"/>
        <family val="2"/>
        <scheme val="minor"/>
      </rPr>
      <t xml:space="preserve"> (based off of the FIRST Call for Nominations)</t>
    </r>
  </si>
  <si>
    <r>
      <t xml:space="preserve">Within </t>
    </r>
    <r>
      <rPr>
        <b/>
        <i/>
        <sz val="10"/>
        <rFont val="Calibri"/>
        <family val="2"/>
        <scheme val="minor"/>
      </rPr>
      <t>10 business days</t>
    </r>
    <r>
      <rPr>
        <i/>
        <sz val="10"/>
        <rFont val="Calibri"/>
        <family val="2"/>
        <scheme val="minor"/>
      </rPr>
      <t xml:space="preserve"> after the close of Nomination Day</t>
    </r>
  </si>
  <si>
    <r>
      <t xml:space="preserve">DEADLINE to post and publish the </t>
    </r>
    <r>
      <rPr>
        <b/>
        <sz val="12"/>
        <rFont val="Calibri"/>
        <family val="2"/>
        <scheme val="minor"/>
      </rPr>
      <t>Notice of Poll</t>
    </r>
    <r>
      <rPr>
        <sz val="12"/>
        <rFont val="Calibri"/>
        <family val="2"/>
        <scheme val="minor"/>
      </rPr>
      <t xml:space="preserve"> (based off of the SECOND call if required)</t>
    </r>
  </si>
  <si>
    <r>
      <t xml:space="preserve">Within </t>
    </r>
    <r>
      <rPr>
        <b/>
        <i/>
        <sz val="10"/>
        <rFont val="Calibri"/>
        <family val="2"/>
        <scheme val="minor"/>
      </rPr>
      <t>10 business days</t>
    </r>
    <r>
      <rPr>
        <i/>
        <sz val="10"/>
        <rFont val="Calibri"/>
        <family val="2"/>
        <scheme val="minor"/>
      </rPr>
      <t xml:space="preserve"> after Nomination Day (second call)</t>
    </r>
  </si>
  <si>
    <r>
      <t xml:space="preserve">Post and publish the </t>
    </r>
    <r>
      <rPr>
        <b/>
        <sz val="12"/>
        <rFont val="Calibri"/>
        <family val="2"/>
        <scheme val="minor"/>
      </rPr>
      <t xml:space="preserve">Notice of Advance Poll </t>
    </r>
    <r>
      <rPr>
        <sz val="12"/>
        <rFont val="Calibri"/>
        <family val="2"/>
        <scheme val="minor"/>
      </rPr>
      <t>as early as possible</t>
    </r>
  </si>
  <si>
    <t>Begin to assemble supplies for DROs</t>
  </si>
  <si>
    <t>Order ballots (if not already completed)</t>
  </si>
  <si>
    <t>Training for Advance Poll DROs and other officials should be held at least 2 days before the first Advance Poll</t>
  </si>
  <si>
    <t>On or before date of Advance Poll</t>
  </si>
  <si>
    <t>Provide Advance Poll DROs with election supplies</t>
  </si>
  <si>
    <r>
      <t xml:space="preserve">Refer to the </t>
    </r>
    <r>
      <rPr>
        <b/>
        <i/>
        <sz val="10"/>
        <rFont val="Calibri"/>
        <family val="2"/>
        <scheme val="minor"/>
      </rPr>
      <t>Local Government Election Guide</t>
    </r>
    <r>
      <rPr>
        <i/>
        <sz val="10"/>
        <rFont val="Calibri"/>
        <family val="2"/>
        <scheme val="minor"/>
      </rPr>
      <t xml:space="preserve"> for checklist</t>
    </r>
  </si>
  <si>
    <r>
      <t xml:space="preserve">Advance Poll officials subscribe to their </t>
    </r>
    <r>
      <rPr>
        <b/>
        <sz val="12"/>
        <rFont val="Calibri"/>
        <family val="2"/>
        <scheme val="minor"/>
      </rPr>
      <t xml:space="preserve">Oath of Election Official </t>
    </r>
    <r>
      <rPr>
        <sz val="12"/>
        <rFont val="Calibri"/>
        <family val="2"/>
        <scheme val="minor"/>
      </rPr>
      <t>prior to Advance Poll</t>
    </r>
  </si>
  <si>
    <t>Date not legislated</t>
  </si>
  <si>
    <t>83(5)</t>
  </si>
  <si>
    <t>Advance Poll - FIRST day possible</t>
  </si>
  <si>
    <r>
      <t xml:space="preserve">Not more than </t>
    </r>
    <r>
      <rPr>
        <b/>
        <i/>
        <sz val="10"/>
        <rFont val="Calibri"/>
        <family val="2"/>
        <scheme val="minor"/>
      </rPr>
      <t>15 days</t>
    </r>
    <r>
      <rPr>
        <i/>
        <sz val="10"/>
        <rFont val="Calibri"/>
        <family val="2"/>
        <scheme val="minor"/>
      </rPr>
      <t xml:space="preserve"> before Election Day</t>
    </r>
  </si>
  <si>
    <t>Advance Poll - LAST day possible</t>
  </si>
  <si>
    <r>
      <t>Not less than</t>
    </r>
    <r>
      <rPr>
        <b/>
        <i/>
        <sz val="10"/>
        <rFont val="Calibri"/>
        <family val="2"/>
        <scheme val="minor"/>
      </rPr>
      <t xml:space="preserve"> 3 days</t>
    </r>
    <r>
      <rPr>
        <i/>
        <sz val="10"/>
        <rFont val="Calibri"/>
        <family val="2"/>
        <scheme val="minor"/>
      </rPr>
      <t xml:space="preserve"> before Election Day</t>
    </r>
  </si>
  <si>
    <t>Training for DROs and other officials should be held at least 2 days before Election Day</t>
  </si>
  <si>
    <t>On or before Election Day</t>
  </si>
  <si>
    <t>Provide DROs with election supplies for Election Day</t>
  </si>
  <si>
    <r>
      <t xml:space="preserve">Election officials must complete their </t>
    </r>
    <r>
      <rPr>
        <b/>
        <sz val="12"/>
        <rFont val="Calibri"/>
        <family val="2"/>
        <scheme val="minor"/>
      </rPr>
      <t xml:space="preserve">Oath of Election Official </t>
    </r>
    <r>
      <rPr>
        <sz val="12"/>
        <rFont val="Calibri"/>
        <family val="2"/>
        <scheme val="minor"/>
      </rPr>
      <t>if not previously done</t>
    </r>
  </si>
  <si>
    <t>Election Day</t>
  </si>
  <si>
    <r>
      <t>Polling Hours are from</t>
    </r>
    <r>
      <rPr>
        <b/>
        <i/>
        <sz val="10"/>
        <rFont val="Calibri"/>
        <family val="2"/>
        <scheme val="minor"/>
      </rPr>
      <t xml:space="preserve"> 9 a.m. - 8 p.m</t>
    </r>
    <r>
      <rPr>
        <i/>
        <sz val="10"/>
        <rFont val="Calibri"/>
        <family val="2"/>
        <scheme val="minor"/>
      </rPr>
      <t>.</t>
    </r>
  </si>
  <si>
    <t>Results of the election are declared at the time and place previously determined by the RO</t>
  </si>
  <si>
    <t xml:space="preserve">As early as possible declare election results; refer to Notice of Poll for details </t>
  </si>
  <si>
    <r>
      <t xml:space="preserve">Notify the Minister of the election results through the Municipal Election Results Form on </t>
    </r>
    <r>
      <rPr>
        <i/>
        <sz val="12"/>
        <color rgb="FF00558C"/>
        <rFont val="Calibri"/>
        <family val="2"/>
        <scheme val="minor"/>
      </rPr>
      <t>saskatchewan.ca</t>
    </r>
  </si>
  <si>
    <r>
      <t xml:space="preserve">Also update the Municipal Directory System on </t>
    </r>
    <r>
      <rPr>
        <b/>
        <i/>
        <sz val="10"/>
        <color rgb="FF00558C"/>
        <rFont val="Myriad Pro Light"/>
        <family val="2"/>
      </rPr>
      <t>saskatchewan.ca</t>
    </r>
  </si>
  <si>
    <t>Dependant on the date the results were declared</t>
  </si>
  <si>
    <t xml:space="preserve">DEADLINE to receive a request for recount </t>
  </si>
  <si>
    <r>
      <t xml:space="preserve">Within </t>
    </r>
    <r>
      <rPr>
        <b/>
        <i/>
        <sz val="10"/>
        <rFont val="Calibri"/>
        <family val="2"/>
        <scheme val="minor"/>
      </rPr>
      <t>10 business days</t>
    </r>
    <r>
      <rPr>
        <i/>
        <sz val="10"/>
        <rFont val="Calibri"/>
        <family val="2"/>
        <scheme val="minor"/>
      </rPr>
      <t xml:space="preserve"> after the election results are declared</t>
    </r>
  </si>
  <si>
    <t>142(2) (a)(b)</t>
  </si>
  <si>
    <t>Destroy the contents of the ballot box if election is not subject to any challenge proceedings</t>
  </si>
  <si>
    <r>
      <rPr>
        <b/>
        <i/>
        <sz val="10"/>
        <rFont val="Calibri"/>
        <family val="2"/>
        <scheme val="minor"/>
      </rPr>
      <t>3 months</t>
    </r>
    <r>
      <rPr>
        <i/>
        <sz val="10"/>
        <rFont val="Calibri"/>
        <family val="2"/>
        <scheme val="minor"/>
      </rPr>
      <t xml:space="preserve"> after Election Day</t>
    </r>
  </si>
  <si>
    <t>Votes on Bylaws, Resolutions or Questions</t>
  </si>
  <si>
    <t xml:space="preserve">MA 136              CA 110              NMA 154 </t>
  </si>
  <si>
    <t>DEADLINE for council to finalize the wording of the resolution or bylaw which is the subject of the vote</t>
  </si>
  <si>
    <r>
      <t xml:space="preserve">Must be completed at least </t>
    </r>
    <r>
      <rPr>
        <b/>
        <i/>
        <sz val="10"/>
        <rFont val="Calibri"/>
        <family val="2"/>
        <scheme val="minor"/>
      </rPr>
      <t>8 weeks</t>
    </r>
    <r>
      <rPr>
        <i/>
        <sz val="10"/>
        <rFont val="Calibri"/>
        <family val="2"/>
        <scheme val="minor"/>
      </rPr>
      <t xml:space="preserve"> prior to Voting Day</t>
    </r>
  </si>
  <si>
    <t>146(1)</t>
  </si>
  <si>
    <t>Council enacts an election procedure bylaw</t>
  </si>
  <si>
    <t>No legislated date, but it requires sufficient time to advertise</t>
  </si>
  <si>
    <t>146(2) &amp; 147</t>
  </si>
  <si>
    <t>Earliest opportunity for the notice of vote</t>
  </si>
  <si>
    <r>
      <t xml:space="preserve">Not more than </t>
    </r>
    <r>
      <rPr>
        <b/>
        <i/>
        <sz val="10"/>
        <rFont val="Calibri"/>
        <family val="2"/>
        <scheme val="minor"/>
      </rPr>
      <t xml:space="preserve">5 weeks </t>
    </r>
    <r>
      <rPr>
        <i/>
        <sz val="10"/>
        <rFont val="Calibri"/>
        <family val="2"/>
        <scheme val="minor"/>
      </rPr>
      <t>before Voting Day.</t>
    </r>
  </si>
  <si>
    <t xml:space="preserve">DEADLINE for the notice of vote </t>
  </si>
  <si>
    <r>
      <t xml:space="preserve">Not less than </t>
    </r>
    <r>
      <rPr>
        <b/>
        <i/>
        <sz val="10"/>
        <rFont val="Calibri"/>
        <family val="2"/>
        <scheme val="minor"/>
      </rPr>
      <t xml:space="preserve">3 weeks </t>
    </r>
    <r>
      <rPr>
        <i/>
        <sz val="10"/>
        <rFont val="Calibri"/>
        <family val="2"/>
        <scheme val="minor"/>
      </rPr>
      <t xml:space="preserve">before Voting Day. </t>
    </r>
  </si>
  <si>
    <t>118(1)</t>
  </si>
  <si>
    <t>DEADLINE for RO to receive the applications for designation of the representatives</t>
  </si>
  <si>
    <t>The date, which is stipulated in the bylaw, should occur prior to the (first) Advance Poll</t>
  </si>
  <si>
    <r>
      <t xml:space="preserve">Not more than </t>
    </r>
    <r>
      <rPr>
        <b/>
        <i/>
        <sz val="10"/>
        <rFont val="Calibri"/>
        <family val="2"/>
        <scheme val="minor"/>
      </rPr>
      <t xml:space="preserve">15 days </t>
    </r>
    <r>
      <rPr>
        <i/>
        <sz val="10"/>
        <rFont val="Calibri"/>
        <family val="2"/>
        <scheme val="minor"/>
      </rPr>
      <t>before Voting Day</t>
    </r>
  </si>
  <si>
    <r>
      <t xml:space="preserve">Not less than </t>
    </r>
    <r>
      <rPr>
        <b/>
        <i/>
        <sz val="10"/>
        <rFont val="Calibri"/>
        <family val="2"/>
        <scheme val="minor"/>
      </rPr>
      <t>3 days</t>
    </r>
    <r>
      <rPr>
        <i/>
        <sz val="10"/>
        <rFont val="Calibri"/>
        <family val="2"/>
        <scheme val="minor"/>
      </rPr>
      <t xml:space="preserve"> before Voting Day</t>
    </r>
  </si>
  <si>
    <t>Voting Day</t>
  </si>
  <si>
    <r>
      <t xml:space="preserve">Polling Hours are from </t>
    </r>
    <r>
      <rPr>
        <b/>
        <i/>
        <sz val="10"/>
        <rFont val="Calibri"/>
        <family val="2"/>
        <scheme val="minor"/>
      </rPr>
      <t>9 a.m. - 8 p.m</t>
    </r>
    <r>
      <rPr>
        <i/>
        <sz val="10"/>
        <rFont val="Calibri"/>
        <family val="2"/>
        <scheme val="minor"/>
      </rPr>
      <t>.</t>
    </r>
  </si>
  <si>
    <t xml:space="preserve">RO declares the results of vote </t>
  </si>
  <si>
    <t xml:space="preserve">This date is stipulated in the election procedures bylaw </t>
  </si>
  <si>
    <t>SUN</t>
  </si>
  <si>
    <t>MON</t>
  </si>
  <si>
    <t>TUE</t>
  </si>
  <si>
    <t>WED</t>
  </si>
  <si>
    <t>THU</t>
  </si>
  <si>
    <t>FRI</t>
  </si>
  <si>
    <t>SAT</t>
  </si>
  <si>
    <t>Date not specified</t>
  </si>
  <si>
    <t>RO may authorize a polling place in hospitals and personal care facilities</t>
  </si>
  <si>
    <t>RO may establish the procedures for homebound voting</t>
  </si>
  <si>
    <t>Nominations can be received any time after publishing the Call for Nominations, until 2 p.m. this day</t>
  </si>
  <si>
    <t>*Returning Officer must create related form</t>
  </si>
  <si>
    <r>
      <rPr>
        <sz val="11"/>
        <color rgb="FF000000"/>
        <rFont val="Calibri"/>
        <family val="2"/>
      </rPr>
      <t xml:space="preserve">The Election | By-election Scheduling Tool is designed to create an election schedule in both a journal and calendar format. It is to assist users in identifying legislated and operational dates during the municipal election process. It is not a substitute for </t>
    </r>
    <r>
      <rPr>
        <i/>
        <sz val="11"/>
        <color rgb="FF000000"/>
        <rFont val="Calibri"/>
        <family val="2"/>
      </rPr>
      <t xml:space="preserve">The Local Government Election Act, 2015. </t>
    </r>
  </si>
  <si>
    <t>Poll Book and Advance Poll Book</t>
  </si>
  <si>
    <t>All municipalities are required to hold an Advance Poll</t>
  </si>
  <si>
    <r>
      <t xml:space="preserve">RO authorizes for one or more </t>
    </r>
    <r>
      <rPr>
        <b/>
        <sz val="12"/>
        <rFont val="Calibri"/>
        <family val="2"/>
        <scheme val="minor"/>
      </rPr>
      <t>Advance Polls</t>
    </r>
    <r>
      <rPr>
        <sz val="12"/>
        <rFont val="Calibri"/>
        <family val="2"/>
        <scheme val="minor"/>
      </rPr>
      <t xml:space="preserve"> to be held</t>
    </r>
  </si>
  <si>
    <r>
      <t xml:space="preserve">Within </t>
    </r>
    <r>
      <rPr>
        <b/>
        <i/>
        <sz val="10"/>
        <rFont val="Calibri"/>
        <family val="2"/>
        <scheme val="minor"/>
      </rPr>
      <t>6 months</t>
    </r>
    <r>
      <rPr>
        <i/>
        <sz val="10"/>
        <rFont val="Calibri"/>
        <family val="2"/>
        <scheme val="minor"/>
      </rPr>
      <t xml:space="preserve"> of vacancy unless it occurs within 1 year of a general election</t>
    </r>
  </si>
  <si>
    <r>
      <t xml:space="preserve">Nominations are accepted until </t>
    </r>
    <r>
      <rPr>
        <b/>
        <i/>
        <sz val="10"/>
        <rFont val="Calibri"/>
        <family val="2"/>
        <scheme val="minor"/>
      </rPr>
      <t>4 p.m.</t>
    </r>
    <r>
      <rPr>
        <i/>
        <sz val="10"/>
        <rFont val="Calibri"/>
        <family val="2"/>
        <scheme val="minor"/>
      </rPr>
      <t xml:space="preserve"> this day </t>
    </r>
  </si>
  <si>
    <r>
      <t xml:space="preserve">Nominations are accepted until </t>
    </r>
    <r>
      <rPr>
        <b/>
        <i/>
        <sz val="10"/>
        <rFont val="Calibri"/>
        <family val="2"/>
        <scheme val="minor"/>
      </rPr>
      <t>2 p.m.</t>
    </r>
    <r>
      <rPr>
        <i/>
        <sz val="10"/>
        <rFont val="Calibri"/>
        <family val="2"/>
        <scheme val="minor"/>
      </rPr>
      <t xml:space="preserve"> this day </t>
    </r>
  </si>
  <si>
    <r>
      <t xml:space="preserve">The Election Schedule has been pre-populated for the 2024 General Election dates. </t>
    </r>
    <r>
      <rPr>
        <b/>
        <sz val="16"/>
        <color rgb="FF2C3136"/>
        <rFont val="Calibri"/>
        <family val="2"/>
        <scheme val="minor"/>
      </rPr>
      <t>To schedule a</t>
    </r>
    <r>
      <rPr>
        <sz val="16"/>
        <color rgb="FF2C3136"/>
        <rFont val="Calibri"/>
        <family val="2"/>
        <scheme val="minor"/>
      </rPr>
      <t xml:space="preserve"> </t>
    </r>
    <r>
      <rPr>
        <b/>
        <sz val="16"/>
        <color rgb="FF2C3136"/>
        <rFont val="Calibri"/>
        <family val="2"/>
        <scheme val="minor"/>
      </rPr>
      <t xml:space="preserve">by-election, enter the proposed election date in text format (i.e. November 13, 2024) </t>
    </r>
    <r>
      <rPr>
        <sz val="16"/>
        <color rgb="FF2C3136"/>
        <rFont val="Calibri"/>
        <family val="2"/>
        <scheme val="minor"/>
      </rPr>
      <t xml:space="preserve">in the corresponding white box below and hit "Enter" on your keyboard to populate the related schedule. </t>
    </r>
    <r>
      <rPr>
        <b/>
        <sz val="16"/>
        <color rgb="FF2C3136"/>
        <rFont val="Calibri"/>
        <family val="2"/>
        <scheme val="minor"/>
      </rPr>
      <t xml:space="preserve">Users should reference both the journal and calendar sheets as applicable to their municipality type. </t>
    </r>
  </si>
  <si>
    <t>If Returning Officer provides for homebound voting (s.30 of LGEA)</t>
  </si>
  <si>
    <t>If council provides for a voters list (s. 54 of LGEA)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</si>
</sst>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409]d\-mmm;@"/>
    <numFmt numFmtId="166" formatCode="[$-409]d\-mmm\-yy;@"/>
    <numFmt numFmtId="167" formatCode="[$-409]dd\-mmm\-yy;@"/>
  </numFmts>
  <fonts count="7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C3136"/>
      <name val="Calibri"/>
      <family val="2"/>
      <scheme val="minor"/>
    </font>
    <font>
      <sz val="16"/>
      <color rgb="FF2C3136"/>
      <name val="Calibri"/>
      <family val="2"/>
      <scheme val="minor"/>
    </font>
    <font>
      <sz val="28"/>
      <color rgb="FF00558C"/>
      <name val="Calibri"/>
      <family val="2"/>
      <scheme val="minor"/>
    </font>
    <font>
      <b/>
      <sz val="16"/>
      <color rgb="FF2C3136"/>
      <name val="Calibri"/>
      <family val="2"/>
      <scheme val="minor"/>
    </font>
    <font>
      <b/>
      <sz val="14"/>
      <color rgb="FF2C3136"/>
      <name val="Calibri"/>
      <family val="2"/>
      <scheme val="minor"/>
    </font>
    <font>
      <i/>
      <sz val="14"/>
      <color rgb="FF2C3136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2C3136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558C"/>
      <name val="Calibri"/>
      <family val="2"/>
      <scheme val="minor"/>
    </font>
    <font>
      <b/>
      <u/>
      <sz val="8"/>
      <color theme="3" tint="0.3999755851924192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9" tint="-0.249977111117893"/>
      <name val="Calibri"/>
      <family val="2"/>
      <scheme val="minor"/>
    </font>
    <font>
      <i/>
      <u/>
      <sz val="8"/>
      <color theme="3" tint="0.39997558519241921"/>
      <name val="Calibri"/>
      <family val="2"/>
      <scheme val="minor"/>
    </font>
    <font>
      <i/>
      <u/>
      <sz val="12"/>
      <color theme="9" tint="-0.249977111117893"/>
      <name val="Calibri"/>
      <family val="2"/>
      <scheme val="minor"/>
    </font>
    <font>
      <i/>
      <sz val="12"/>
      <color rgb="FF00558C"/>
      <name val="Calibri"/>
      <family val="2"/>
      <scheme val="minor"/>
    </font>
    <font>
      <sz val="12"/>
      <color rgb="FF00558C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color rgb="FF00558C"/>
      <name val="Myriad Pro Light"/>
      <family val="2"/>
    </font>
    <font>
      <b/>
      <i/>
      <sz val="12"/>
      <name val="Calibri"/>
      <family val="2"/>
      <scheme val="minor"/>
    </font>
    <font>
      <b/>
      <i/>
      <sz val="12"/>
      <color rgb="FF00558C"/>
      <name val="Myriad Pro"/>
      <family val="2"/>
    </font>
    <font>
      <sz val="10"/>
      <color rgb="FF00558C"/>
      <name val="Arial"/>
      <family val="2"/>
    </font>
    <font>
      <b/>
      <i/>
      <sz val="12"/>
      <color rgb="FF00558C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558C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22"/>
      <name val="Calibri"/>
      <family val="2"/>
      <scheme val="minor"/>
    </font>
    <font>
      <b/>
      <sz val="9"/>
      <name val="Calibri"/>
      <family val="2"/>
      <scheme val="minor"/>
    </font>
    <font>
      <b/>
      <u/>
      <sz val="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20"/>
      <color rgb="FF00558C"/>
      <name val="Calibri"/>
      <family val="2"/>
      <scheme val="minor"/>
    </font>
    <font>
      <b/>
      <i/>
      <sz val="20"/>
      <color rgb="FF00558C"/>
      <name val="Calibri"/>
      <family val="2"/>
      <scheme val="minor"/>
    </font>
    <font>
      <i/>
      <sz val="14"/>
      <name val="Calibri"/>
      <family val="2"/>
      <scheme val="minor"/>
    </font>
    <font>
      <i/>
      <sz val="18"/>
      <name val="Calibri"/>
      <family val="2"/>
      <scheme val="minor"/>
    </font>
    <font>
      <b/>
      <sz val="14"/>
      <color rgb="FF00558C"/>
      <name val="Calibri"/>
      <family val="2"/>
      <scheme val="minor"/>
    </font>
    <font>
      <sz val="14"/>
      <name val="Calibri"/>
      <family val="2"/>
      <scheme val="minor"/>
    </font>
    <font>
      <sz val="14"/>
      <color rgb="FF00558C"/>
      <name val="Calibri"/>
      <family val="2"/>
      <scheme val="minor"/>
    </font>
    <font>
      <b/>
      <i/>
      <sz val="14"/>
      <color rgb="FF00558C"/>
      <name val="Calibri"/>
      <family val="2"/>
      <scheme val="minor"/>
    </font>
    <font>
      <i/>
      <sz val="14"/>
      <color rgb="FF00558C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i/>
      <sz val="14"/>
      <color rgb="FF2C3136"/>
      <name val="Calibri"/>
      <family val="2"/>
      <scheme val="minor"/>
    </font>
    <font>
      <b/>
      <i/>
      <sz val="16"/>
      <name val="Myriad Pro Light"/>
    </font>
    <font>
      <sz val="32"/>
      <color rgb="FF00558C"/>
      <name val="Myriad Pro"/>
      <family val="2"/>
    </font>
    <font>
      <sz val="28"/>
      <color rgb="FF00558C"/>
      <name val="Myriad Pro"/>
      <family val="2"/>
    </font>
    <font>
      <sz val="9"/>
      <color indexed="81"/>
      <name val="Tahoma"/>
      <charset val="1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1E3E6"/>
        <bgColor indexed="64"/>
      </patternFill>
    </fill>
    <fill>
      <patternFill patternType="solid">
        <fgColor rgb="FF64A70B"/>
        <bgColor indexed="64"/>
      </patternFill>
    </fill>
    <fill>
      <patternFill patternType="solid">
        <fgColor rgb="FF41B6E6"/>
        <bgColor indexed="64"/>
      </patternFill>
    </fill>
    <fill>
      <gradientFill type="path" left="0.5" right="0.5" top="0.5" bottom="0.5">
        <stop position="0">
          <color rgb="FFE1E3E6"/>
        </stop>
        <stop position="1">
          <color rgb="FFE1E3E6"/>
        </stop>
      </gradientFill>
    </fill>
    <fill>
      <patternFill patternType="solid">
        <fgColor rgb="FFFF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E1E3E6"/>
        </stop>
      </gradientFill>
    </fill>
    <fill>
      <patternFill patternType="solid">
        <fgColor rgb="FFFBDD4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50" fillId="0" borderId="0"/>
  </cellStyleXfs>
  <cellXfs count="233">
    <xf numFmtId="0" fontId="0" fillId="0" borderId="0" xfId="0"/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/>
    <xf numFmtId="164" fontId="8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wrapText="1"/>
      <protection hidden="1"/>
    </xf>
    <xf numFmtId="164" fontId="14" fillId="4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indent="1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164" fontId="3" fillId="0" borderId="14" xfId="0" applyNumberFormat="1" applyFont="1" applyBorder="1" applyAlignment="1" applyProtection="1">
      <alignment horizontal="center" vertical="center"/>
      <protection hidden="1"/>
    </xf>
    <xf numFmtId="0" fontId="18" fillId="7" borderId="14" xfId="0" applyFont="1" applyFill="1" applyBorder="1" applyAlignment="1" applyProtection="1">
      <alignment horizontal="center" vertical="center" wrapText="1"/>
      <protection hidden="1"/>
    </xf>
    <xf numFmtId="165" fontId="3" fillId="0" borderId="14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64" fontId="21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65" fontId="21" fillId="0" borderId="0" xfId="0" applyNumberFormat="1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4" fontId="25" fillId="0" borderId="0" xfId="0" applyNumberFormat="1" applyFont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left" vertical="center" indent="1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164" fontId="26" fillId="0" borderId="1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horizontal="left" vertical="center" wrapText="1" indent="1"/>
      <protection hidden="1"/>
    </xf>
    <xf numFmtId="0" fontId="26" fillId="0" borderId="1" xfId="0" applyFont="1" applyBorder="1" applyAlignment="1" applyProtection="1">
      <alignment horizontal="left" vertical="center" wrapText="1" indent="1"/>
      <protection hidden="1"/>
    </xf>
    <xf numFmtId="0" fontId="1" fillId="0" borderId="0" xfId="0" applyFont="1" applyAlignment="1" applyProtection="1">
      <alignment vertical="top"/>
      <protection hidden="1"/>
    </xf>
    <xf numFmtId="164" fontId="26" fillId="0" borderId="1" xfId="0" applyNumberFormat="1" applyFont="1" applyBorder="1" applyAlignment="1" applyProtection="1">
      <alignment horizontal="center" vertical="center" wrapText="1"/>
      <protection hidden="1"/>
    </xf>
    <xf numFmtId="164" fontId="25" fillId="0" borderId="1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left" vertical="center" wrapText="1" indent="1"/>
      <protection hidden="1"/>
    </xf>
    <xf numFmtId="22" fontId="26" fillId="0" borderId="1" xfId="0" applyNumberFormat="1" applyFont="1" applyBorder="1" applyAlignment="1" applyProtection="1">
      <alignment horizontal="left" vertical="center" wrapText="1" indent="1"/>
      <protection hidden="1"/>
    </xf>
    <xf numFmtId="0" fontId="26" fillId="0" borderId="1" xfId="1" applyFont="1" applyFill="1" applyBorder="1" applyAlignment="1" applyProtection="1">
      <alignment horizontal="left" vertical="center" wrapText="1" indent="1"/>
      <protection hidden="1"/>
    </xf>
    <xf numFmtId="0" fontId="25" fillId="0" borderId="0" xfId="0" applyFont="1" applyAlignment="1" applyProtection="1">
      <alignment vertical="center"/>
      <protection hidden="1"/>
    </xf>
    <xf numFmtId="22" fontId="25" fillId="0" borderId="0" xfId="0" applyNumberFormat="1" applyFont="1" applyAlignment="1" applyProtection="1">
      <alignment horizontal="left" vertical="center" indent="1"/>
      <protection hidden="1"/>
    </xf>
    <xf numFmtId="0" fontId="22" fillId="0" borderId="1" xfId="0" applyFont="1" applyBorder="1" applyAlignment="1" applyProtection="1">
      <alignment horizontal="left" vertical="center" wrapText="1" indent="1"/>
      <protection hidden="1"/>
    </xf>
    <xf numFmtId="0" fontId="32" fillId="0" borderId="0" xfId="1" applyFont="1" applyBorder="1" applyAlignment="1" applyProtection="1">
      <alignment horizontal="left" vertical="center" wrapText="1" indent="1"/>
      <protection hidden="1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64" fontId="34" fillId="0" borderId="0" xfId="0" applyNumberFormat="1" applyFont="1" applyAlignment="1" applyProtection="1">
      <alignment horizontal="center" vertical="center"/>
      <protection hidden="1"/>
    </xf>
    <xf numFmtId="164" fontId="25" fillId="0" borderId="1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 wrapText="1" inden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left" vertical="center" wrapText="1" inden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28" fillId="0" borderId="0" xfId="1" applyProtection="1">
      <protection hidden="1"/>
    </xf>
    <xf numFmtId="0" fontId="26" fillId="0" borderId="1" xfId="0" applyFont="1" applyBorder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164" fontId="25" fillId="0" borderId="0" xfId="0" applyNumberFormat="1" applyFont="1" applyAlignment="1" applyProtection="1">
      <alignment horizontal="center" vertical="top"/>
      <protection hidden="1"/>
    </xf>
    <xf numFmtId="0" fontId="25" fillId="0" borderId="0" xfId="0" applyFont="1" applyAlignment="1" applyProtection="1">
      <alignment horizontal="left" wrapText="1" indent="2"/>
      <protection hidden="1"/>
    </xf>
    <xf numFmtId="0" fontId="26" fillId="0" borderId="0" xfId="0" applyFont="1" applyAlignment="1" applyProtection="1">
      <alignment horizontal="left" inden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 applyProtection="1">
      <alignment horizontal="left" vertical="center" wrapText="1" indent="1"/>
      <protection hidden="1"/>
    </xf>
    <xf numFmtId="0" fontId="36" fillId="0" borderId="1" xfId="0" applyFont="1" applyBorder="1" applyAlignment="1" applyProtection="1">
      <alignment horizontal="left" vertical="center" wrapText="1" indent="1"/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40" fillId="2" borderId="2" xfId="0" applyFont="1" applyFill="1" applyBorder="1" applyAlignment="1" applyProtection="1">
      <alignment horizontal="center" vertical="center" wrapText="1"/>
      <protection hidden="1"/>
    </xf>
    <xf numFmtId="0" fontId="40" fillId="0" borderId="16" xfId="0" applyFont="1" applyBorder="1" applyAlignment="1" applyProtection="1">
      <alignment horizontal="center" vertical="center" wrapText="1"/>
      <protection hidden="1"/>
    </xf>
    <xf numFmtId="0" fontId="40" fillId="2" borderId="19" xfId="0" applyFont="1" applyFill="1" applyBorder="1" applyAlignment="1" applyProtection="1">
      <alignment horizontal="center" vertical="center" wrapText="1"/>
      <protection hidden="1"/>
    </xf>
    <xf numFmtId="0" fontId="40" fillId="2" borderId="18" xfId="0" applyFont="1" applyFill="1" applyBorder="1" applyAlignment="1" applyProtection="1">
      <alignment horizontal="center" vertical="center" wrapText="1"/>
      <protection hidden="1"/>
    </xf>
    <xf numFmtId="167" fontId="38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7" fontId="46" fillId="0" borderId="0" xfId="0" applyNumberFormat="1" applyFont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16" fontId="1" fillId="0" borderId="0" xfId="0" applyNumberFormat="1" applyFont="1" applyProtection="1">
      <protection hidden="1"/>
    </xf>
    <xf numFmtId="0" fontId="40" fillId="0" borderId="17" xfId="0" applyFont="1" applyBorder="1" applyAlignment="1" applyProtection="1">
      <alignment horizontal="center" vertical="center" wrapText="1"/>
      <protection hidden="1"/>
    </xf>
    <xf numFmtId="0" fontId="42" fillId="2" borderId="3" xfId="0" applyFont="1" applyFill="1" applyBorder="1" applyAlignment="1" applyProtection="1">
      <alignment horizontal="center" vertical="center" wrapText="1"/>
      <protection hidden="1"/>
    </xf>
    <xf numFmtId="0" fontId="40" fillId="2" borderId="17" xfId="0" applyFont="1" applyFill="1" applyBorder="1" applyAlignment="1" applyProtection="1">
      <alignment horizontal="center" vertical="center" wrapText="1"/>
      <protection hidden="1"/>
    </xf>
    <xf numFmtId="0" fontId="43" fillId="2" borderId="2" xfId="0" applyFont="1" applyFill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37" fillId="2" borderId="20" xfId="0" applyFont="1" applyFill="1" applyBorder="1" applyAlignment="1" applyProtection="1">
      <alignment horizontal="center"/>
      <protection hidden="1"/>
    </xf>
    <xf numFmtId="0" fontId="37" fillId="2" borderId="21" xfId="0" applyFont="1" applyFill="1" applyBorder="1" applyAlignment="1" applyProtection="1">
      <alignment horizontal="center"/>
      <protection hidden="1"/>
    </xf>
    <xf numFmtId="0" fontId="37" fillId="2" borderId="22" xfId="0" applyFont="1" applyFill="1" applyBorder="1" applyAlignment="1" applyProtection="1">
      <alignment horizontal="center"/>
      <protection hidden="1"/>
    </xf>
    <xf numFmtId="166" fontId="48" fillId="0" borderId="0" xfId="0" applyNumberFormat="1" applyFont="1" applyAlignment="1" applyProtection="1">
      <alignment horizontal="center" vertical="center"/>
      <protection hidden="1"/>
    </xf>
    <xf numFmtId="167" fontId="48" fillId="4" borderId="1" xfId="0" applyNumberFormat="1" applyFont="1" applyFill="1" applyBorder="1" applyAlignment="1" applyProtection="1">
      <alignment horizontal="center" vertical="center"/>
      <protection hidden="1"/>
    </xf>
    <xf numFmtId="0" fontId="41" fillId="0" borderId="2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39" fillId="0" borderId="16" xfId="0" applyFont="1" applyBorder="1" applyAlignment="1" applyProtection="1">
      <alignment horizontal="center" vertical="center" wrapText="1"/>
      <protection hidden="1"/>
    </xf>
    <xf numFmtId="0" fontId="39" fillId="0" borderId="2" xfId="0" applyFont="1" applyBorder="1" applyAlignment="1" applyProtection="1">
      <alignment horizontal="center" vertical="center" wrapText="1"/>
      <protection hidden="1"/>
    </xf>
    <xf numFmtId="167" fontId="43" fillId="4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167" fontId="48" fillId="4" borderId="17" xfId="0" applyNumberFormat="1" applyFont="1" applyFill="1" applyBorder="1" applyAlignment="1" applyProtection="1">
      <alignment horizontal="center" vertical="center"/>
      <protection hidden="1"/>
    </xf>
    <xf numFmtId="0" fontId="3" fillId="2" borderId="26" xfId="0" applyFont="1" applyFill="1" applyBorder="1" applyAlignment="1" applyProtection="1">
      <alignment horizontal="center" vertical="center" wrapText="1"/>
      <protection hidden="1"/>
    </xf>
    <xf numFmtId="167" fontId="40" fillId="2" borderId="19" xfId="0" applyNumberFormat="1" applyFont="1" applyFill="1" applyBorder="1" applyAlignment="1" applyProtection="1">
      <alignment horizontal="center" vertical="center" wrapText="1"/>
      <protection hidden="1"/>
    </xf>
    <xf numFmtId="164" fontId="14" fillId="3" borderId="0" xfId="0" applyNumberFormat="1" applyFont="1" applyFill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51" fillId="0" borderId="0" xfId="2" applyFont="1" applyProtection="1">
      <protection locked="0" hidden="1"/>
    </xf>
    <xf numFmtId="0" fontId="25" fillId="0" borderId="0" xfId="2" applyFont="1" applyProtection="1">
      <protection locked="0" hidden="1"/>
    </xf>
    <xf numFmtId="0" fontId="54" fillId="0" borderId="0" xfId="2" applyFont="1" applyAlignment="1" applyProtection="1">
      <alignment vertical="center"/>
      <protection locked="0" hidden="1"/>
    </xf>
    <xf numFmtId="0" fontId="14" fillId="0" borderId="0" xfId="2" applyFont="1" applyAlignment="1" applyProtection="1">
      <alignment horizontal="left"/>
      <protection locked="0" hidden="1"/>
    </xf>
    <xf numFmtId="0" fontId="56" fillId="0" borderId="0" xfId="2" applyFont="1" applyProtection="1">
      <protection locked="0" hidden="1"/>
    </xf>
    <xf numFmtId="0" fontId="60" fillId="0" borderId="0" xfId="1" applyFont="1" applyAlignment="1" applyProtection="1">
      <alignment horizontal="left" vertical="center" wrapText="1" indent="1"/>
      <protection locked="0" hidden="1"/>
    </xf>
    <xf numFmtId="0" fontId="57" fillId="0" borderId="0" xfId="1" applyFont="1" applyAlignment="1" applyProtection="1">
      <protection locked="0" hidden="1"/>
    </xf>
    <xf numFmtId="0" fontId="57" fillId="0" borderId="0" xfId="1" applyFont="1" applyAlignment="1" applyProtection="1">
      <alignment wrapText="1"/>
      <protection locked="0" hidden="1"/>
    </xf>
    <xf numFmtId="0" fontId="57" fillId="0" borderId="0" xfId="2" applyFont="1" applyProtection="1">
      <protection locked="0" hidden="1"/>
    </xf>
    <xf numFmtId="0" fontId="57" fillId="0" borderId="0" xfId="1" applyFont="1" applyFill="1" applyAlignment="1" applyProtection="1">
      <alignment wrapText="1"/>
      <protection locked="0" hidden="1"/>
    </xf>
    <xf numFmtId="0" fontId="56" fillId="0" borderId="0" xfId="2" applyFont="1" applyProtection="1">
      <protection hidden="1"/>
    </xf>
    <xf numFmtId="0" fontId="53" fillId="0" borderId="0" xfId="2" applyFont="1" applyProtection="1">
      <protection locked="0" hidden="1"/>
    </xf>
    <xf numFmtId="0" fontId="61" fillId="0" borderId="0" xfId="1" applyFont="1" applyAlignment="1" applyProtection="1">
      <alignment horizontal="left" vertical="center" wrapText="1" indent="1"/>
      <protection locked="0" hidden="1"/>
    </xf>
    <xf numFmtId="0" fontId="25" fillId="0" borderId="0" xfId="2" applyFont="1" applyAlignment="1" applyProtection="1">
      <alignment horizontal="left"/>
      <protection locked="0" hidden="1"/>
    </xf>
    <xf numFmtId="0" fontId="55" fillId="0" borderId="0" xfId="2" applyFont="1" applyAlignment="1" applyProtection="1">
      <alignment horizontal="left"/>
      <protection locked="0" hidden="1"/>
    </xf>
    <xf numFmtId="0" fontId="57" fillId="0" borderId="0" xfId="1" applyFont="1" applyAlignment="1" applyProtection="1">
      <alignment horizontal="left" wrapText="1"/>
      <protection locked="0" hidden="1"/>
    </xf>
    <xf numFmtId="0" fontId="62" fillId="0" borderId="0" xfId="1" applyFont="1" applyAlignment="1" applyProtection="1">
      <alignment horizontal="left" vertical="center" wrapText="1" indent="1"/>
      <protection locked="0" hidden="1"/>
    </xf>
    <xf numFmtId="167" fontId="48" fillId="3" borderId="1" xfId="0" applyNumberFormat="1" applyFont="1" applyFill="1" applyBorder="1" applyAlignment="1" applyProtection="1">
      <alignment horizontal="center" vertical="center"/>
      <protection hidden="1"/>
    </xf>
    <xf numFmtId="167" fontId="48" fillId="3" borderId="17" xfId="0" applyNumberFormat="1" applyFont="1" applyFill="1" applyBorder="1" applyAlignment="1" applyProtection="1">
      <alignment horizontal="center" vertical="center"/>
      <protection hidden="1"/>
    </xf>
    <xf numFmtId="0" fontId="37" fillId="2" borderId="27" xfId="0" applyFont="1" applyFill="1" applyBorder="1" applyAlignment="1" applyProtection="1">
      <alignment horizontal="center"/>
      <protection hidden="1"/>
    </xf>
    <xf numFmtId="0" fontId="37" fillId="2" borderId="28" xfId="0" applyFont="1" applyFill="1" applyBorder="1" applyAlignment="1" applyProtection="1">
      <alignment horizontal="center"/>
      <protection hidden="1"/>
    </xf>
    <xf numFmtId="0" fontId="37" fillId="2" borderId="29" xfId="0" applyFont="1" applyFill="1" applyBorder="1" applyAlignment="1" applyProtection="1">
      <alignment horizontal="center"/>
      <protection hidden="1"/>
    </xf>
    <xf numFmtId="0" fontId="48" fillId="0" borderId="0" xfId="0" applyFont="1" applyAlignment="1" applyProtection="1">
      <alignment vertical="center"/>
      <protection hidden="1"/>
    </xf>
    <xf numFmtId="167" fontId="48" fillId="3" borderId="2" xfId="0" applyNumberFormat="1" applyFont="1" applyFill="1" applyBorder="1" applyAlignment="1" applyProtection="1">
      <alignment horizontal="center" vertical="center"/>
      <protection hidden="1"/>
    </xf>
    <xf numFmtId="167" fontId="48" fillId="3" borderId="15" xfId="0" applyNumberFormat="1" applyFont="1" applyFill="1" applyBorder="1" applyAlignment="1" applyProtection="1">
      <alignment horizontal="center" vertical="center"/>
      <protection hidden="1"/>
    </xf>
    <xf numFmtId="167" fontId="40" fillId="3" borderId="1" xfId="0" applyNumberFormat="1" applyFont="1" applyFill="1" applyBorder="1" applyAlignment="1" applyProtection="1">
      <alignment horizontal="center" vertical="center"/>
      <protection hidden="1"/>
    </xf>
    <xf numFmtId="0" fontId="40" fillId="2" borderId="0" xfId="0" applyFont="1" applyFill="1" applyAlignment="1" applyProtection="1">
      <alignment horizontal="center" vertical="center" wrapText="1"/>
      <protection hidden="1"/>
    </xf>
    <xf numFmtId="167" fontId="44" fillId="0" borderId="0" xfId="0" applyNumberFormat="1" applyFont="1" applyAlignment="1" applyProtection="1">
      <alignment horizontal="center" vertical="center"/>
      <protection hidden="1"/>
    </xf>
    <xf numFmtId="164" fontId="6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0" xfId="2" applyFont="1" applyProtection="1">
      <protection locked="0" hidden="1"/>
    </xf>
    <xf numFmtId="0" fontId="57" fillId="0" borderId="0" xfId="2" applyFont="1" applyAlignment="1" applyProtection="1">
      <alignment horizontal="left"/>
      <protection hidden="1"/>
    </xf>
    <xf numFmtId="0" fontId="55" fillId="0" borderId="0" xfId="2" applyFont="1" applyAlignment="1" applyProtection="1">
      <alignment horizontal="left"/>
      <protection hidden="1"/>
    </xf>
    <xf numFmtId="0" fontId="57" fillId="0" borderId="0" xfId="1" applyFont="1" applyAlignment="1" applyProtection="1">
      <alignment horizontal="left"/>
      <protection locked="0" hidden="1"/>
    </xf>
    <xf numFmtId="0" fontId="58" fillId="0" borderId="0" xfId="2" applyFont="1" applyAlignment="1" applyProtection="1">
      <alignment horizontal="left"/>
      <protection hidden="1"/>
    </xf>
    <xf numFmtId="0" fontId="57" fillId="0" borderId="0" xfId="1" applyFont="1" applyFill="1" applyAlignment="1" applyProtection="1">
      <alignment horizontal="left" wrapText="1"/>
      <protection locked="0" hidden="1"/>
    </xf>
    <xf numFmtId="0" fontId="55" fillId="0" borderId="0" xfId="2" applyFont="1" applyProtection="1">
      <protection hidden="1"/>
    </xf>
    <xf numFmtId="0" fontId="57" fillId="0" borderId="0" xfId="2" applyFont="1" applyProtection="1">
      <protection hidden="1"/>
    </xf>
    <xf numFmtId="0" fontId="57" fillId="0" borderId="0" xfId="1" applyFont="1" applyFill="1" applyAlignment="1" applyProtection="1">
      <protection hidden="1"/>
    </xf>
    <xf numFmtId="0" fontId="57" fillId="0" borderId="0" xfId="0" applyFont="1"/>
    <xf numFmtId="0" fontId="59" fillId="0" borderId="0" xfId="2" applyFont="1" applyProtection="1">
      <protection locked="0" hidden="1"/>
    </xf>
    <xf numFmtId="0" fontId="58" fillId="0" borderId="0" xfId="2" applyFont="1" applyProtection="1">
      <protection hidden="1"/>
    </xf>
    <xf numFmtId="0" fontId="25" fillId="2" borderId="1" xfId="1" applyFont="1" applyFill="1" applyBorder="1" applyAlignment="1" applyProtection="1">
      <alignment horizontal="left" vertical="center" wrapText="1" indent="1"/>
      <protection hidden="1"/>
    </xf>
    <xf numFmtId="0" fontId="64" fillId="0" borderId="0" xfId="0" applyFont="1" applyAlignment="1" applyProtection="1">
      <alignment horizontal="left" wrapText="1"/>
      <protection hidden="1"/>
    </xf>
    <xf numFmtId="164" fontId="13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13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left" wrapText="1"/>
      <protection hidden="1"/>
    </xf>
    <xf numFmtId="0" fontId="11" fillId="5" borderId="7" xfId="0" applyFont="1" applyFill="1" applyBorder="1" applyAlignment="1" applyProtection="1">
      <alignment horizontal="left" wrapText="1"/>
      <protection hidden="1"/>
    </xf>
    <xf numFmtId="0" fontId="11" fillId="5" borderId="8" xfId="0" applyFont="1" applyFill="1" applyBorder="1" applyAlignment="1" applyProtection="1">
      <alignment horizontal="left" wrapText="1"/>
      <protection hidden="1"/>
    </xf>
    <xf numFmtId="0" fontId="11" fillId="5" borderId="6" xfId="0" applyFont="1" applyFill="1" applyBorder="1" applyAlignment="1" applyProtection="1">
      <alignment horizontal="left" wrapText="1"/>
      <protection hidden="1"/>
    </xf>
    <xf numFmtId="0" fontId="11" fillId="5" borderId="10" xfId="0" applyFont="1" applyFill="1" applyBorder="1" applyAlignment="1" applyProtection="1">
      <alignment horizontal="left" wrapText="1"/>
      <protection hidden="1"/>
    </xf>
    <xf numFmtId="0" fontId="11" fillId="5" borderId="4" xfId="0" applyFont="1" applyFill="1" applyBorder="1" applyAlignment="1" applyProtection="1">
      <alignment horizontal="left" wrapText="1"/>
      <protection hidden="1"/>
    </xf>
    <xf numFmtId="164" fontId="8" fillId="0" borderId="0" xfId="0" applyNumberFormat="1" applyFont="1" applyAlignment="1">
      <alignment horizontal="center" vertical="center" wrapText="1"/>
    </xf>
    <xf numFmtId="0" fontId="65" fillId="0" borderId="0" xfId="0" applyFont="1" applyAlignment="1" applyProtection="1">
      <alignment horizontal="left" vertical="center" wrapText="1"/>
      <protection hidden="1"/>
    </xf>
    <xf numFmtId="0" fontId="66" fillId="0" borderId="0" xfId="0" applyFont="1" applyAlignment="1" applyProtection="1">
      <alignment horizontal="left" vertical="center" wrapText="1"/>
      <protection hidden="1"/>
    </xf>
    <xf numFmtId="164" fontId="13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9" xfId="0" applyFont="1" applyFill="1" applyBorder="1" applyAlignment="1" applyProtection="1">
      <alignment horizontal="left" vertical="center" wrapText="1"/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  <xf numFmtId="0" fontId="5" fillId="5" borderId="3" xfId="0" applyFont="1" applyFill="1" applyBorder="1" applyAlignment="1" applyProtection="1">
      <alignment horizontal="left" vertical="center" wrapText="1"/>
      <protection hidden="1"/>
    </xf>
    <xf numFmtId="0" fontId="5" fillId="5" borderId="6" xfId="0" applyFont="1" applyFill="1" applyBorder="1" applyAlignment="1" applyProtection="1">
      <alignment horizontal="left" vertical="center" wrapText="1"/>
      <protection hidden="1"/>
    </xf>
    <xf numFmtId="0" fontId="5" fillId="5" borderId="10" xfId="0" applyFont="1" applyFill="1" applyBorder="1" applyAlignment="1" applyProtection="1">
      <alignment horizontal="left" vertical="center" wrapText="1"/>
      <protection hidden="1"/>
    </xf>
    <xf numFmtId="0" fontId="5" fillId="5" borderId="4" xfId="0" applyFont="1" applyFill="1" applyBorder="1" applyAlignment="1" applyProtection="1">
      <alignment horizontal="left" vertical="center" wrapText="1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7" fillId="5" borderId="7" xfId="0" applyFont="1" applyFill="1" applyBorder="1" applyAlignment="1" applyProtection="1">
      <alignment horizontal="center" vertical="center" wrapText="1"/>
      <protection hidden="1"/>
    </xf>
    <xf numFmtId="0" fontId="7" fillId="5" borderId="8" xfId="0" applyFont="1" applyFill="1" applyBorder="1" applyAlignment="1" applyProtection="1">
      <alignment horizontal="center" vertical="center" wrapText="1"/>
      <protection hidden="1"/>
    </xf>
    <xf numFmtId="0" fontId="51" fillId="0" borderId="0" xfId="2" applyFont="1" applyAlignment="1" applyProtection="1">
      <alignment horizontal="center"/>
      <protection hidden="1"/>
    </xf>
    <xf numFmtId="0" fontId="53" fillId="8" borderId="0" xfId="2" applyFont="1" applyFill="1" applyAlignment="1" applyProtection="1">
      <alignment horizontal="center" vertical="center"/>
      <protection hidden="1"/>
    </xf>
    <xf numFmtId="0" fontId="55" fillId="0" borderId="0" xfId="2" applyFont="1" applyAlignment="1" applyProtection="1">
      <alignment horizontal="left"/>
      <protection hidden="1"/>
    </xf>
    <xf numFmtId="0" fontId="57" fillId="0" borderId="0" xfId="1" applyFont="1" applyAlignment="1" applyProtection="1">
      <alignment horizontal="left" wrapText="1"/>
      <protection locked="0" hidden="1"/>
    </xf>
    <xf numFmtId="0" fontId="55" fillId="0" borderId="0" xfId="2" applyFont="1" applyAlignment="1" applyProtection="1">
      <alignment horizontal="center"/>
      <protection hidden="1"/>
    </xf>
    <xf numFmtId="0" fontId="55" fillId="0" borderId="0" xfId="2" applyFont="1" applyAlignment="1" applyProtection="1">
      <alignment horizontal="center"/>
      <protection locked="0" hidden="1"/>
    </xf>
    <xf numFmtId="0" fontId="51" fillId="0" borderId="0" xfId="0" applyFont="1" applyAlignment="1" applyProtection="1">
      <alignment horizontal="center"/>
      <protection hidden="1"/>
    </xf>
    <xf numFmtId="0" fontId="57" fillId="0" borderId="0" xfId="1" applyFont="1" applyAlignment="1" applyProtection="1">
      <alignment horizontal="left"/>
      <protection locked="0" hidden="1"/>
    </xf>
    <xf numFmtId="0" fontId="57" fillId="0" borderId="0" xfId="1" applyFont="1" applyAlignment="1" applyProtection="1">
      <alignment horizontal="center" wrapText="1"/>
      <protection locked="0" hidden="1"/>
    </xf>
    <xf numFmtId="0" fontId="55" fillId="0" borderId="0" xfId="1" applyFont="1" applyAlignment="1" applyProtection="1">
      <alignment horizontal="left" wrapText="1"/>
      <protection hidden="1"/>
    </xf>
    <xf numFmtId="0" fontId="57" fillId="0" borderId="0" xfId="1" applyFont="1" applyAlignment="1" applyProtection="1">
      <alignment horizontal="left" vertical="center" wrapText="1"/>
      <protection locked="0" hidden="1"/>
    </xf>
    <xf numFmtId="0" fontId="59" fillId="0" borderId="0" xfId="1" applyFont="1" applyAlignment="1" applyProtection="1">
      <alignment horizontal="left"/>
      <protection locked="0" hidden="1"/>
    </xf>
    <xf numFmtId="0" fontId="51" fillId="0" borderId="0" xfId="0" applyFont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 vertical="center"/>
      <protection hidden="1"/>
    </xf>
    <xf numFmtId="166" fontId="48" fillId="4" borderId="23" xfId="0" applyNumberFormat="1" applyFont="1" applyFill="1" applyBorder="1" applyAlignment="1" applyProtection="1">
      <alignment horizontal="center" vertical="center"/>
      <protection hidden="1"/>
    </xf>
    <xf numFmtId="166" fontId="48" fillId="4" borderId="24" xfId="0" applyNumberFormat="1" applyFont="1" applyFill="1" applyBorder="1" applyAlignment="1" applyProtection="1">
      <alignment horizontal="center" vertical="center"/>
      <protection hidden="1"/>
    </xf>
    <xf numFmtId="166" fontId="48" fillId="4" borderId="25" xfId="0" applyNumberFormat="1" applyFont="1" applyFill="1" applyBorder="1" applyAlignment="1" applyProtection="1">
      <alignment horizontal="center" vertical="center"/>
      <protection hidden="1"/>
    </xf>
    <xf numFmtId="167" fontId="49" fillId="0" borderId="17" xfId="0" applyNumberFormat="1" applyFont="1" applyBorder="1" applyAlignment="1" applyProtection="1">
      <alignment horizontal="center" vertical="center"/>
      <protection hidden="1"/>
    </xf>
    <xf numFmtId="167" fontId="49" fillId="0" borderId="2" xfId="0" applyNumberFormat="1" applyFont="1" applyBorder="1" applyAlignment="1" applyProtection="1">
      <alignment horizontal="center" vertical="center"/>
      <protection hidden="1"/>
    </xf>
    <xf numFmtId="0" fontId="40" fillId="0" borderId="5" xfId="0" applyFont="1" applyBorder="1" applyAlignment="1" applyProtection="1">
      <alignment horizontal="center" vertical="center" wrapText="1"/>
      <protection hidden="1"/>
    </xf>
    <xf numFmtId="0" fontId="40" fillId="0" borderId="6" xfId="0" applyFont="1" applyBorder="1" applyAlignment="1" applyProtection="1">
      <alignment horizontal="center" vertical="center" wrapText="1"/>
      <protection hidden="1"/>
    </xf>
    <xf numFmtId="0" fontId="40" fillId="0" borderId="17" xfId="0" applyFont="1" applyBorder="1" applyAlignment="1" applyProtection="1">
      <alignment horizontal="center" vertical="center" wrapText="1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167" fontId="1" fillId="0" borderId="16" xfId="0" applyNumberFormat="1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43" fillId="2" borderId="17" xfId="0" applyFont="1" applyFill="1" applyBorder="1" applyAlignment="1" applyProtection="1">
      <alignment horizontal="center" vertical="center" wrapText="1"/>
      <protection hidden="1"/>
    </xf>
    <xf numFmtId="0" fontId="43" fillId="2" borderId="2" xfId="0" applyFont="1" applyFill="1" applyBorder="1" applyAlignment="1" applyProtection="1">
      <alignment horizontal="center" vertical="center" wrapText="1"/>
      <protection hidden="1"/>
    </xf>
    <xf numFmtId="167" fontId="38" fillId="0" borderId="1" xfId="0" applyNumberFormat="1" applyFont="1" applyBorder="1" applyAlignment="1" applyProtection="1">
      <alignment horizontal="center" vertical="center"/>
      <protection hidden="1"/>
    </xf>
    <xf numFmtId="0" fontId="39" fillId="0" borderId="17" xfId="0" applyFont="1" applyBorder="1" applyAlignment="1" applyProtection="1">
      <alignment horizontal="center" vertical="center" wrapText="1"/>
      <protection hidden="1"/>
    </xf>
    <xf numFmtId="0" fontId="39" fillId="0" borderId="2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45" fillId="2" borderId="1" xfId="0" applyFont="1" applyFill="1" applyBorder="1" applyAlignment="1" applyProtection="1">
      <alignment horizontal="center" vertical="center" wrapText="1"/>
      <protection hidden="1"/>
    </xf>
    <xf numFmtId="0" fontId="45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66" fontId="48" fillId="3" borderId="23" xfId="0" applyNumberFormat="1" applyFont="1" applyFill="1" applyBorder="1" applyAlignment="1" applyProtection="1">
      <alignment horizontal="center" vertical="center"/>
      <protection hidden="1"/>
    </xf>
    <xf numFmtId="166" fontId="48" fillId="3" borderId="24" xfId="0" applyNumberFormat="1" applyFont="1" applyFill="1" applyBorder="1" applyAlignment="1" applyProtection="1">
      <alignment horizontal="center" vertical="center"/>
      <protection hidden="1"/>
    </xf>
    <xf numFmtId="166" fontId="48" fillId="3" borderId="25" xfId="0" applyNumberFormat="1" applyFont="1" applyFill="1" applyBorder="1" applyAlignment="1" applyProtection="1">
      <alignment horizontal="center" vertical="center"/>
      <protection hidden="1"/>
    </xf>
    <xf numFmtId="0" fontId="42" fillId="0" borderId="3" xfId="0" applyFont="1" applyBorder="1" applyAlignment="1" applyProtection="1">
      <alignment horizontal="center" vertical="center" wrapText="1"/>
      <protection hidden="1"/>
    </xf>
    <xf numFmtId="0" fontId="42" fillId="0" borderId="4" xfId="0" applyFont="1" applyBorder="1" applyAlignment="1" applyProtection="1">
      <alignment horizontal="center" vertical="center" wrapText="1"/>
      <protection hidden="1"/>
    </xf>
    <xf numFmtId="0" fontId="42" fillId="2" borderId="17" xfId="0" applyFont="1" applyFill="1" applyBorder="1" applyAlignment="1" applyProtection="1">
      <alignment horizontal="center" vertical="center" wrapText="1"/>
      <protection hidden="1"/>
    </xf>
    <xf numFmtId="0" fontId="42" fillId="2" borderId="2" xfId="0" applyFont="1" applyFill="1" applyBorder="1" applyAlignment="1" applyProtection="1">
      <alignment horizontal="center" vertical="center" wrapText="1"/>
      <protection hidden="1"/>
    </xf>
    <xf numFmtId="0" fontId="40" fillId="2" borderId="17" xfId="0" applyFont="1" applyFill="1" applyBorder="1" applyAlignment="1" applyProtection="1">
      <alignment horizontal="center" vertical="center" wrapText="1"/>
      <protection hidden="1"/>
    </xf>
    <xf numFmtId="0" fontId="40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167" fontId="42" fillId="2" borderId="1" xfId="0" applyNumberFormat="1" applyFont="1" applyFill="1" applyBorder="1" applyAlignment="1" applyProtection="1">
      <alignment horizontal="center" vertical="center"/>
      <protection hidden="1"/>
    </xf>
    <xf numFmtId="167" fontId="2" fillId="2" borderId="17" xfId="0" applyNumberFormat="1" applyFont="1" applyFill="1" applyBorder="1" applyAlignment="1" applyProtection="1">
      <alignment horizontal="center" vertical="center" wrapText="1"/>
      <protection hidden="1"/>
    </xf>
    <xf numFmtId="167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167" fontId="40" fillId="0" borderId="17" xfId="0" applyNumberFormat="1" applyFont="1" applyBorder="1" applyAlignment="1" applyProtection="1">
      <alignment horizontal="center" vertical="center" wrapText="1"/>
      <protection hidden="1"/>
    </xf>
    <xf numFmtId="167" fontId="40" fillId="0" borderId="2" xfId="0" applyNumberFormat="1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/>
      <protection hidden="1"/>
    </xf>
    <xf numFmtId="0" fontId="40" fillId="0" borderId="1" xfId="0" applyFont="1" applyBorder="1" applyAlignment="1" applyProtection="1">
      <alignment horizontal="center" vertical="center" wrapText="1"/>
      <protection hidden="1"/>
    </xf>
    <xf numFmtId="0" fontId="40" fillId="0" borderId="1" xfId="0" applyFont="1" applyBorder="1" applyAlignment="1" applyProtection="1">
      <alignment horizontal="center" vertical="center"/>
      <protection hidden="1"/>
    </xf>
    <xf numFmtId="167" fontId="43" fillId="2" borderId="17" xfId="0" applyNumberFormat="1" applyFont="1" applyFill="1" applyBorder="1" applyAlignment="1" applyProtection="1">
      <alignment horizontal="center" vertical="center" wrapText="1"/>
      <protection hidden="1"/>
    </xf>
    <xf numFmtId="167" fontId="43" fillId="2" borderId="2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BDD40"/>
      <color rgb="FF00558C"/>
      <color rgb="FF64A70B"/>
      <color rgb="FF41B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lection Forms and Links'!A1"/><Relationship Id="rId7" Type="http://schemas.openxmlformats.org/officeDocument/2006/relationships/hyperlink" Target="#'Resort Village Calendar'!A1"/><Relationship Id="rId2" Type="http://schemas.openxmlformats.org/officeDocument/2006/relationships/image" Target="../media/image1.jpeg"/><Relationship Id="rId1" Type="http://schemas.openxmlformats.org/officeDocument/2006/relationships/hyperlink" Target="https://www.saskatchewan.ca" TargetMode="External"/><Relationship Id="rId6" Type="http://schemas.openxmlformats.org/officeDocument/2006/relationships/hyperlink" Target="#'Resort Village Journal'!A1"/><Relationship Id="rId5" Type="http://schemas.openxmlformats.org/officeDocument/2006/relationships/hyperlink" Target="#'City|Town|Village|RM Calendar'!A1"/><Relationship Id="rId4" Type="http://schemas.openxmlformats.org/officeDocument/2006/relationships/hyperlink" Target="#'City|Town|Village|RM Journal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ity|Town|Village|RM Calendar'!A1"/><Relationship Id="rId2" Type="http://schemas.openxmlformats.org/officeDocument/2006/relationships/hyperlink" Target="#'City|Town|Village|RM Journal'!A1"/><Relationship Id="rId1" Type="http://schemas.openxmlformats.org/officeDocument/2006/relationships/hyperlink" Target="https://publications.saskatchewan.ca/#/products/101867" TargetMode="External"/><Relationship Id="rId6" Type="http://schemas.openxmlformats.org/officeDocument/2006/relationships/hyperlink" Target="#START!A1"/><Relationship Id="rId5" Type="http://schemas.openxmlformats.org/officeDocument/2006/relationships/hyperlink" Target="#'Resort Village Calendar'!A1"/><Relationship Id="rId4" Type="http://schemas.openxmlformats.org/officeDocument/2006/relationships/hyperlink" Target="#'Resort Village Journa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TART!A1"/><Relationship Id="rId2" Type="http://schemas.openxmlformats.org/officeDocument/2006/relationships/hyperlink" Target="#'Election Forms and Links'!A1"/><Relationship Id="rId1" Type="http://schemas.openxmlformats.org/officeDocument/2006/relationships/hyperlink" Target="#'City|Town|Village|RM Calendar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START!A1"/><Relationship Id="rId2" Type="http://schemas.openxmlformats.org/officeDocument/2006/relationships/hyperlink" Target="#'Election Forms and Links'!A1"/><Relationship Id="rId1" Type="http://schemas.openxmlformats.org/officeDocument/2006/relationships/hyperlink" Target="#'City|Town|Village|RM Journal'!A1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TART!A1"/><Relationship Id="rId2" Type="http://schemas.openxmlformats.org/officeDocument/2006/relationships/hyperlink" Target="#'Election Forms and Links'!A1"/><Relationship Id="rId1" Type="http://schemas.openxmlformats.org/officeDocument/2006/relationships/hyperlink" Target="#'Resort Village Calendar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START!A1"/><Relationship Id="rId2" Type="http://schemas.openxmlformats.org/officeDocument/2006/relationships/hyperlink" Target="#'Election Forms and Links'!A1"/><Relationship Id="rId1" Type="http://schemas.openxmlformats.org/officeDocument/2006/relationships/hyperlink" Target="#'Resort Village Journal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133938</xdr:colOff>
      <xdr:row>18</xdr:row>
      <xdr:rowOff>202640</xdr:rowOff>
    </xdr:from>
    <xdr:to>
      <xdr:col>5</xdr:col>
      <xdr:colOff>1407894</xdr:colOff>
      <xdr:row>20</xdr:row>
      <xdr:rowOff>47625</xdr:rowOff>
    </xdr:to>
    <xdr:pic>
      <xdr:nvPicPr>
        <xdr:cNvPr id="89" name="Picture 8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5113" y="7222565"/>
          <a:ext cx="2274081" cy="473635"/>
        </a:xfrm>
        <a:prstGeom prst="rect">
          <a:avLst/>
        </a:prstGeom>
      </xdr:spPr>
    </xdr:pic>
    <xdr:clientData/>
  </xdr:twoCellAnchor>
  <xdr:twoCellAnchor>
    <xdr:from>
      <xdr:col>2</xdr:col>
      <xdr:colOff>349529</xdr:colOff>
      <xdr:row>15</xdr:row>
      <xdr:rowOff>46326</xdr:rowOff>
    </xdr:from>
    <xdr:to>
      <xdr:col>4</xdr:col>
      <xdr:colOff>296141</xdr:colOff>
      <xdr:row>15</xdr:row>
      <xdr:rowOff>635145</xdr:rowOff>
    </xdr:to>
    <xdr:sp macro="" textlink="">
      <xdr:nvSpPr>
        <xdr:cNvPr id="90" name="TextBox 89">
          <a:hlinkClick xmlns:r="http://schemas.openxmlformats.org/officeDocument/2006/relationships" r:id="rId3" tooltip="Click Here 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052623" y="7463920"/>
          <a:ext cx="3637549" cy="588819"/>
        </a:xfrm>
        <a:prstGeom prst="roundRect">
          <a:avLst/>
        </a:prstGeom>
        <a:solidFill>
          <a:srgbClr val="FBDD40"/>
        </a:solidFill>
        <a:ln w="9525" cmpd="sng">
          <a:solidFill>
            <a:srgbClr val="FBDD40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 Election</a:t>
          </a:r>
          <a:r>
            <a:rPr lang="en-US" sz="1800" b="1" baseline="0">
              <a:solidFill>
                <a:sysClr val="windowText" lastClr="000000"/>
              </a:solidFill>
            </a:rPr>
            <a:t> Forms and Links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404815</xdr:colOff>
      <xdr:row>7</xdr:row>
      <xdr:rowOff>137151</xdr:rowOff>
    </xdr:from>
    <xdr:to>
      <xdr:col>5</xdr:col>
      <xdr:colOff>1416370</xdr:colOff>
      <xdr:row>8</xdr:row>
      <xdr:rowOff>329080</xdr:rowOff>
    </xdr:to>
    <xdr:sp macro="" textlink="">
      <xdr:nvSpPr>
        <xdr:cNvPr id="91" name="TextBox 90">
          <a:hlinkClick xmlns:r="http://schemas.openxmlformats.org/officeDocument/2006/relationships" r:id="rId4" tooltip="Click Here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798846" y="3018464"/>
          <a:ext cx="2011680" cy="822960"/>
        </a:xfrm>
        <a:prstGeom prst="roundRect">
          <a:avLst/>
        </a:prstGeom>
        <a:solidFill>
          <a:srgbClr val="41B6E6"/>
        </a:solidFill>
        <a:ln w="9525" cmpd="sng">
          <a:solidFill>
            <a:srgbClr val="41B6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 baseline="0">
              <a:solidFill>
                <a:srgbClr val="2C3136"/>
              </a:solidFill>
            </a:rPr>
            <a:t>City|Town|Village|RM Journal</a:t>
          </a:r>
          <a:endParaRPr lang="en-US" sz="1400" b="1">
            <a:solidFill>
              <a:srgbClr val="2C3136"/>
            </a:solidFill>
          </a:endParaRPr>
        </a:p>
      </xdr:txBody>
    </xdr:sp>
    <xdr:clientData/>
  </xdr:twoCellAnchor>
  <xdr:twoCellAnchor>
    <xdr:from>
      <xdr:col>4</xdr:col>
      <xdr:colOff>404815</xdr:colOff>
      <xdr:row>8</xdr:row>
      <xdr:rowOff>506244</xdr:rowOff>
    </xdr:from>
    <xdr:to>
      <xdr:col>5</xdr:col>
      <xdr:colOff>1416370</xdr:colOff>
      <xdr:row>10</xdr:row>
      <xdr:rowOff>269548</xdr:rowOff>
    </xdr:to>
    <xdr:sp macro="" textlink="">
      <xdr:nvSpPr>
        <xdr:cNvPr id="92" name="TextBox 91">
          <a:hlinkClick xmlns:r="http://schemas.openxmlformats.org/officeDocument/2006/relationships" r:id="rId5" tooltip="Click Here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798846" y="4018588"/>
          <a:ext cx="2011680" cy="822960"/>
        </a:xfrm>
        <a:prstGeom prst="roundRect">
          <a:avLst/>
        </a:prstGeom>
        <a:solidFill>
          <a:srgbClr val="41B6E6"/>
        </a:solidFill>
        <a:ln w="9525" cmpd="sng">
          <a:solidFill>
            <a:srgbClr val="41B6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 baseline="0">
              <a:solidFill>
                <a:srgbClr val="2C3136"/>
              </a:solidFill>
            </a:rPr>
            <a:t>City|Town|Village|RM Calendar</a:t>
          </a:r>
        </a:p>
      </xdr:txBody>
    </xdr:sp>
    <xdr:clientData/>
  </xdr:twoCellAnchor>
  <xdr:twoCellAnchor>
    <xdr:from>
      <xdr:col>4</xdr:col>
      <xdr:colOff>404815</xdr:colOff>
      <xdr:row>10</xdr:row>
      <xdr:rowOff>687314</xdr:rowOff>
    </xdr:from>
    <xdr:to>
      <xdr:col>5</xdr:col>
      <xdr:colOff>1416370</xdr:colOff>
      <xdr:row>11</xdr:row>
      <xdr:rowOff>295836</xdr:rowOff>
    </xdr:to>
    <xdr:sp macro="" textlink="">
      <xdr:nvSpPr>
        <xdr:cNvPr id="93" name="TextBox 92">
          <a:hlinkClick xmlns:r="http://schemas.openxmlformats.org/officeDocument/2006/relationships" r:id="rId6" tooltip="Click Here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798846" y="5259314"/>
          <a:ext cx="2011680" cy="822960"/>
        </a:xfrm>
        <a:prstGeom prst="roundRect">
          <a:avLst/>
        </a:prstGeom>
        <a:solidFill>
          <a:srgbClr val="64A70B"/>
        </a:solidFill>
        <a:ln w="9525" cmpd="sng">
          <a:solidFill>
            <a:srgbClr val="64A70B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 baseline="0">
              <a:solidFill>
                <a:srgbClr val="2C3136"/>
              </a:solidFill>
            </a:rPr>
            <a:t>Resort Village</a:t>
          </a:r>
        </a:p>
        <a:p>
          <a:pPr algn="ctr"/>
          <a:r>
            <a:rPr lang="en-US" sz="1400" b="1" baseline="0">
              <a:solidFill>
                <a:srgbClr val="2C3136"/>
              </a:solidFill>
            </a:rPr>
            <a:t>Journal</a:t>
          </a:r>
          <a:endParaRPr lang="en-US" sz="1400" b="1">
            <a:solidFill>
              <a:srgbClr val="2C3136"/>
            </a:solidFill>
          </a:endParaRPr>
        </a:p>
      </xdr:txBody>
    </xdr:sp>
    <xdr:clientData/>
  </xdr:twoCellAnchor>
  <xdr:twoCellAnchor>
    <xdr:from>
      <xdr:col>4</xdr:col>
      <xdr:colOff>34046</xdr:colOff>
      <xdr:row>8</xdr:row>
      <xdr:rowOff>307396</xdr:rowOff>
    </xdr:from>
    <xdr:to>
      <xdr:col>4</xdr:col>
      <xdr:colOff>308366</xdr:colOff>
      <xdr:row>8</xdr:row>
      <xdr:rowOff>581716</xdr:rowOff>
    </xdr:to>
    <xdr:sp macro="" textlink="">
      <xdr:nvSpPr>
        <xdr:cNvPr id="95" name="Right Arrow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9428077" y="3819740"/>
          <a:ext cx="274320" cy="274320"/>
        </a:xfrm>
        <a:prstGeom prst="rightArrow">
          <a:avLst/>
        </a:prstGeom>
        <a:solidFill>
          <a:srgbClr val="2C3136"/>
        </a:solidFill>
        <a:ln w="3175">
          <a:solidFill>
            <a:srgbClr val="2C3136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111920</xdr:colOff>
      <xdr:row>10</xdr:row>
      <xdr:rowOff>488157</xdr:rowOff>
    </xdr:from>
    <xdr:to>
      <xdr:col>5</xdr:col>
      <xdr:colOff>1226345</xdr:colOff>
      <xdr:row>10</xdr:row>
      <xdr:rowOff>488157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/>
      </xdr:nvCxnSpPr>
      <xdr:spPr>
        <a:xfrm>
          <a:off x="4160045" y="5060157"/>
          <a:ext cx="7460456" cy="0"/>
        </a:xfrm>
        <a:prstGeom prst="line">
          <a:avLst/>
        </a:prstGeom>
        <a:ln w="9525" cap="flat" cmpd="sng" algn="ctr">
          <a:solidFill>
            <a:srgbClr val="2C3136"/>
          </a:solidFill>
          <a:prstDash val="dash"/>
          <a:round/>
          <a:headEnd type="none" w="med" len="med"/>
          <a:tailEnd type="none" w="med" len="me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404815</xdr:colOff>
      <xdr:row>11</xdr:row>
      <xdr:rowOff>473000</xdr:rowOff>
    </xdr:from>
    <xdr:to>
      <xdr:col>5</xdr:col>
      <xdr:colOff>1416370</xdr:colOff>
      <xdr:row>13</xdr:row>
      <xdr:rowOff>331554</xdr:rowOff>
    </xdr:to>
    <xdr:sp macro="" textlink="">
      <xdr:nvSpPr>
        <xdr:cNvPr id="15" name="TextBox 14">
          <a:hlinkClick xmlns:r="http://schemas.openxmlformats.org/officeDocument/2006/relationships" r:id="rId7" tooltip="Click Here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798846" y="6259438"/>
          <a:ext cx="2011680" cy="822960"/>
        </a:xfrm>
        <a:prstGeom prst="roundRect">
          <a:avLst/>
        </a:prstGeom>
        <a:solidFill>
          <a:srgbClr val="64A70B"/>
        </a:solidFill>
        <a:ln w="9525" cmpd="sng">
          <a:solidFill>
            <a:srgbClr val="64A70B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 baseline="0">
              <a:solidFill>
                <a:srgbClr val="2C3136"/>
              </a:solidFill>
            </a:rPr>
            <a:t> Resort Village</a:t>
          </a:r>
        </a:p>
        <a:p>
          <a:pPr algn="ctr"/>
          <a:r>
            <a:rPr lang="en-US" sz="1400" b="1" baseline="0">
              <a:solidFill>
                <a:srgbClr val="2C3136"/>
              </a:solidFill>
            </a:rPr>
            <a:t>Calendar</a:t>
          </a:r>
        </a:p>
      </xdr:txBody>
    </xdr:sp>
    <xdr:clientData/>
  </xdr:twoCellAnchor>
  <xdr:twoCellAnchor>
    <xdr:from>
      <xdr:col>4</xdr:col>
      <xdr:colOff>34046</xdr:colOff>
      <xdr:row>11</xdr:row>
      <xdr:rowOff>261936</xdr:rowOff>
    </xdr:from>
    <xdr:to>
      <xdr:col>4</xdr:col>
      <xdr:colOff>308366</xdr:colOff>
      <xdr:row>11</xdr:row>
      <xdr:rowOff>536256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428077" y="6048374"/>
          <a:ext cx="274320" cy="274320"/>
        </a:xfrm>
        <a:prstGeom prst="rightArrow">
          <a:avLst/>
        </a:prstGeom>
        <a:solidFill>
          <a:srgbClr val="2C3136"/>
        </a:solidFill>
        <a:ln w="3175">
          <a:solidFill>
            <a:srgbClr val="2C3136"/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115659</xdr:colOff>
      <xdr:row>23</xdr:row>
      <xdr:rowOff>151946</xdr:rowOff>
    </xdr:from>
    <xdr:to>
      <xdr:col>22</xdr:col>
      <xdr:colOff>369094</xdr:colOff>
      <xdr:row>36</xdr:row>
      <xdr:rowOff>219983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21972" y="7367134"/>
          <a:ext cx="6516122" cy="4092349"/>
        </a:xfrm>
        <a:prstGeom prst="roundRect">
          <a:avLst/>
        </a:prstGeom>
        <a:solidFill>
          <a:srgbClr val="E1E3E6"/>
        </a:solidFill>
        <a:ln>
          <a:solidFill>
            <a:srgbClr val="E1E3E6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18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US" sz="20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Common Abbreviations </a:t>
          </a:r>
          <a:endParaRPr lang="en-US" sz="1800" b="1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6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		Returning Officer</a:t>
          </a:r>
        </a:p>
        <a:p>
          <a:r>
            <a:rPr lang="en-US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DRO		Deputy Returning Officer</a:t>
          </a:r>
        </a:p>
        <a:p>
          <a:r>
            <a:rPr lang="en-US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		Nomination Officer</a:t>
          </a:r>
        </a:p>
        <a:p>
          <a:r>
            <a:rPr lang="en-US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PC		Poll Clerk</a:t>
          </a:r>
        </a:p>
        <a:p>
          <a:r>
            <a:rPr lang="en-US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EO		Election Official (includes RO, DRO, NO, and PC)</a:t>
          </a:r>
        </a:p>
        <a:p>
          <a:r>
            <a:rPr lang="en-US" sz="16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LGEA 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Local Government Election Act, 2015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LGEA Regs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Local Government Election Regulations, 2015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Municipalities Act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 Regs 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Municipalities Regulations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NMA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Northern Municipalities Act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NMA Regs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Northern Municipalities Regulations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Cities Act</a:t>
          </a:r>
        </a:p>
        <a:p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CA Regs		</a:t>
          </a:r>
          <a:r>
            <a:rPr lang="en-US" sz="16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Cities Regulations</a:t>
          </a:r>
          <a:r>
            <a:rPr lang="en-US" sz="16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</a:t>
          </a:r>
          <a:endParaRPr lang="en-US" sz="1600" i="0">
            <a:effectLst/>
          </a:endParaRPr>
        </a:p>
      </xdr:txBody>
    </xdr:sp>
    <xdr:clientData/>
  </xdr:twoCellAnchor>
  <xdr:twoCellAnchor>
    <xdr:from>
      <xdr:col>2</xdr:col>
      <xdr:colOff>4293053</xdr:colOff>
      <xdr:row>25</xdr:row>
      <xdr:rowOff>9605</xdr:rowOff>
    </xdr:from>
    <xdr:to>
      <xdr:col>11</xdr:col>
      <xdr:colOff>117516</xdr:colOff>
      <xdr:row>34</xdr:row>
      <xdr:rowOff>170398</xdr:rowOff>
    </xdr:to>
    <xdr:sp macro="" textlink="">
      <xdr:nvSpPr>
        <xdr:cNvPr id="3" name="Rounded Rectangle 2">
          <a:hlinkClick xmlns:r="http://schemas.openxmlformats.org/officeDocument/2006/relationships" r:id="rId1" tooltip="Click here to download the legislation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10084" y="7843918"/>
          <a:ext cx="4706526" cy="2946855"/>
        </a:xfrm>
        <a:prstGeom prst="roundRect">
          <a:avLst/>
        </a:prstGeom>
        <a:solidFill>
          <a:srgbClr val="FBDD40"/>
        </a:solidFill>
        <a:ln>
          <a:solidFill>
            <a:srgbClr val="FBDD4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>
              <a:solidFill>
                <a:sysClr val="windowText" lastClr="000000"/>
              </a:solidFill>
            </a:rPr>
            <a:t>DID</a:t>
          </a:r>
          <a:r>
            <a:rPr lang="en-US" sz="2000" b="1" baseline="0">
              <a:solidFill>
                <a:sysClr val="windowText" lastClr="000000"/>
              </a:solidFill>
            </a:rPr>
            <a:t> YOU KNOW?</a:t>
          </a:r>
        </a:p>
        <a:p>
          <a:pPr algn="ctr"/>
          <a:endParaRPr lang="en-US" sz="1400" baseline="0">
            <a:solidFill>
              <a:sysClr val="windowText" lastClr="000000"/>
            </a:solidFill>
          </a:endParaRPr>
        </a:p>
        <a:p>
          <a:pPr algn="ctr"/>
          <a:r>
            <a:rPr lang="en-US" sz="1400" baseline="0">
              <a:solidFill>
                <a:sysClr val="windowText" lastClr="000000"/>
              </a:solidFill>
            </a:rPr>
            <a:t>Under section 2-26 of </a:t>
          </a:r>
          <a:r>
            <a:rPr lang="en-US" sz="1400" i="1" baseline="0">
              <a:solidFill>
                <a:sysClr val="windowText" lastClr="000000"/>
              </a:solidFill>
            </a:rPr>
            <a:t>The Legislation Act,</a:t>
          </a:r>
          <a:r>
            <a:rPr lang="en-US" sz="1400" i="0" baseline="0">
              <a:solidFill>
                <a:sysClr val="windowText" lastClr="000000"/>
              </a:solidFill>
            </a:rPr>
            <a:t> </a:t>
          </a:r>
          <a:r>
            <a:rPr lang="en-US" sz="1400" b="0" i="0" baseline="0">
              <a:solidFill>
                <a:sysClr val="windowText" lastClr="000000"/>
              </a:solidFill>
            </a:rPr>
            <a:t>perscribed forms </a:t>
          </a:r>
          <a:r>
            <a:rPr lang="en-US" sz="1400" b="1" i="0" baseline="0">
              <a:solidFill>
                <a:sysClr val="windowText" lastClr="000000"/>
              </a:solidFill>
            </a:rPr>
            <a:t>can</a:t>
          </a:r>
          <a:r>
            <a:rPr lang="en-US" sz="1400" b="0" i="0" baseline="0">
              <a:solidFill>
                <a:sysClr val="windowText" lastClr="000000"/>
              </a:solidFill>
            </a:rPr>
            <a:t> be amended as long as:</a:t>
          </a:r>
        </a:p>
        <a:p>
          <a:pPr algn="ctr"/>
          <a:endParaRPr lang="en-US" sz="1400" b="0" i="0" baseline="0">
            <a:solidFill>
              <a:sysClr val="windowText" lastClr="000000"/>
            </a:solidFill>
          </a:endParaRPr>
        </a:p>
        <a:p>
          <a:pPr marL="285750" indent="-285750" algn="l">
            <a:buFont typeface="Wingdings" panose="05000000000000000000" pitchFamily="2" charset="2"/>
            <a:buChar char="ü"/>
          </a:pPr>
          <a:r>
            <a:rPr lang="en-US" sz="1400" b="0" i="0" baseline="0">
              <a:solidFill>
                <a:sysClr val="windowText" lastClr="000000"/>
              </a:solidFill>
            </a:rPr>
            <a:t>The changes do not affect the substance of the form; </a:t>
          </a:r>
        </a:p>
        <a:p>
          <a:pPr marL="285750" indent="-285750" algn="l">
            <a:buFont typeface="Wingdings" panose="05000000000000000000" pitchFamily="2" charset="2"/>
            <a:buChar char="ü"/>
          </a:pPr>
          <a:r>
            <a:rPr lang="en-US" sz="1400" b="0" i="0" baseline="0">
              <a:solidFill>
                <a:sysClr val="windowText" lastClr="000000"/>
              </a:solidFill>
            </a:rPr>
            <a:t>The changes are not likely to mislead; and</a:t>
          </a:r>
        </a:p>
        <a:p>
          <a:pPr marL="285750" indent="-285750" algn="l">
            <a:buFont typeface="Wingdings" panose="05000000000000000000" pitchFamily="2" charset="2"/>
            <a:buChar char="ü"/>
          </a:pPr>
          <a:r>
            <a:rPr lang="en-US" sz="1400" b="0" i="0" baseline="0">
              <a:solidFill>
                <a:sysClr val="windowText" lastClr="000000"/>
              </a:solidFill>
            </a:rPr>
            <a:t>The form is organized the same way (or substantially the same way) as the form was intended. </a:t>
          </a:r>
        </a:p>
      </xdr:txBody>
    </xdr:sp>
    <xdr:clientData/>
  </xdr:twoCellAnchor>
  <xdr:twoCellAnchor>
    <xdr:from>
      <xdr:col>12</xdr:col>
      <xdr:colOff>113186</xdr:colOff>
      <xdr:row>6</xdr:row>
      <xdr:rowOff>228536</xdr:rowOff>
    </xdr:from>
    <xdr:to>
      <xdr:col>22</xdr:col>
      <xdr:colOff>292553</xdr:colOff>
      <xdr:row>22</xdr:row>
      <xdr:rowOff>190500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519499" y="2181161"/>
          <a:ext cx="6442054" cy="4914964"/>
        </a:xfrm>
        <a:prstGeom prst="roundRect">
          <a:avLst/>
        </a:prstGeom>
        <a:noFill/>
        <a:ln>
          <a:solidFill>
            <a:srgbClr val="00558C"/>
          </a:solidFill>
        </a:ln>
        <a:effectLst>
          <a:outerShdw blurRad="228600" dist="1016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171450" indent="-171450" algn="l">
            <a:buFont typeface="Wingdings" panose="05000000000000000000" pitchFamily="2" charset="2"/>
            <a:buChar char="ü"/>
          </a:pPr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411</xdr:colOff>
      <xdr:row>0</xdr:row>
      <xdr:rowOff>291192</xdr:rowOff>
    </xdr:from>
    <xdr:to>
      <xdr:col>19</xdr:col>
      <xdr:colOff>110901</xdr:colOff>
      <xdr:row>3</xdr:row>
      <xdr:rowOff>82277</xdr:rowOff>
    </xdr:to>
    <xdr:sp macro="" textlink="">
      <xdr:nvSpPr>
        <xdr:cNvPr id="9" name="TextBox 8">
          <a:hlinkClick xmlns:r="http://schemas.openxmlformats.org/officeDocument/2006/relationships" r:id="rId2" tooltip="Click Here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351411" y="291192"/>
          <a:ext cx="1920240" cy="822960"/>
        </a:xfrm>
        <a:prstGeom prst="roundRect">
          <a:avLst/>
        </a:prstGeom>
        <a:solidFill>
          <a:srgbClr val="41B6E6"/>
        </a:solidFill>
        <a:ln w="9525" cmpd="sng">
          <a:solidFill>
            <a:srgbClr val="41B6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600" b="1" baseline="0">
              <a:solidFill>
                <a:srgbClr val="2C3136"/>
              </a:solidFill>
            </a:rPr>
            <a:t>City|Town|Village|</a:t>
          </a:r>
        </a:p>
        <a:p>
          <a:pPr algn="ctr"/>
          <a:r>
            <a:rPr lang="en-US" sz="1600" b="1" baseline="0">
              <a:solidFill>
                <a:srgbClr val="2C3136"/>
              </a:solidFill>
            </a:rPr>
            <a:t>RM Journal</a:t>
          </a:r>
          <a:endParaRPr lang="en-US" sz="1600" b="1">
            <a:solidFill>
              <a:srgbClr val="2C3136"/>
            </a:solidFill>
          </a:endParaRPr>
        </a:p>
      </xdr:txBody>
    </xdr:sp>
    <xdr:clientData/>
  </xdr:twoCellAnchor>
  <xdr:twoCellAnchor>
    <xdr:from>
      <xdr:col>16</xdr:col>
      <xdr:colOff>411</xdr:colOff>
      <xdr:row>3</xdr:row>
      <xdr:rowOff>229341</xdr:rowOff>
    </xdr:from>
    <xdr:to>
      <xdr:col>19</xdr:col>
      <xdr:colOff>110901</xdr:colOff>
      <xdr:row>6</xdr:row>
      <xdr:rowOff>99801</xdr:rowOff>
    </xdr:to>
    <xdr:sp macro="" textlink="">
      <xdr:nvSpPr>
        <xdr:cNvPr id="10" name="TextBox 9">
          <a:hlinkClick xmlns:r="http://schemas.openxmlformats.org/officeDocument/2006/relationships" r:id="rId3" tooltip="Click Here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351411" y="1261216"/>
          <a:ext cx="1920240" cy="822960"/>
        </a:xfrm>
        <a:prstGeom prst="roundRect">
          <a:avLst/>
        </a:prstGeom>
        <a:solidFill>
          <a:srgbClr val="41B6E6"/>
        </a:solidFill>
        <a:ln w="9525" cmpd="sng">
          <a:solidFill>
            <a:srgbClr val="41B6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144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City|Town|Village|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RM Calendar</a:t>
          </a:r>
          <a:endParaRPr lang="en-US" sz="1600">
            <a:effectLst/>
          </a:endParaRPr>
        </a:p>
        <a:p>
          <a:pPr algn="ctr"/>
          <a:endParaRPr lang="en-US" sz="1000" b="1" baseline="0">
            <a:solidFill>
              <a:srgbClr val="2C3136"/>
            </a:solidFill>
          </a:endParaRPr>
        </a:p>
      </xdr:txBody>
    </xdr:sp>
    <xdr:clientData/>
  </xdr:twoCellAnchor>
  <xdr:twoCellAnchor>
    <xdr:from>
      <xdr:col>19</xdr:col>
      <xdr:colOff>246165</xdr:colOff>
      <xdr:row>0</xdr:row>
      <xdr:rowOff>291192</xdr:rowOff>
    </xdr:from>
    <xdr:to>
      <xdr:col>22</xdr:col>
      <xdr:colOff>245530</xdr:colOff>
      <xdr:row>3</xdr:row>
      <xdr:rowOff>82277</xdr:rowOff>
    </xdr:to>
    <xdr:sp macro="" textlink="">
      <xdr:nvSpPr>
        <xdr:cNvPr id="11" name="TextBox 10">
          <a:hlinkClick xmlns:r="http://schemas.openxmlformats.org/officeDocument/2006/relationships" r:id="rId4" tooltip="Click Here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6406915" y="291192"/>
          <a:ext cx="1920240" cy="822960"/>
        </a:xfrm>
        <a:prstGeom prst="roundRect">
          <a:avLst/>
        </a:prstGeom>
        <a:solidFill>
          <a:srgbClr val="64A70B"/>
        </a:solidFill>
        <a:ln w="9525" cmpd="sng">
          <a:solidFill>
            <a:srgbClr val="64A70B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600" b="1">
              <a:solidFill>
                <a:srgbClr val="2C3136"/>
              </a:solidFill>
            </a:rPr>
            <a:t>Resort</a:t>
          </a:r>
          <a:r>
            <a:rPr lang="en-US" sz="1600" b="1" baseline="0">
              <a:solidFill>
                <a:srgbClr val="2C3136"/>
              </a:solidFill>
            </a:rPr>
            <a:t> Village</a:t>
          </a:r>
          <a:br>
            <a:rPr lang="en-US" sz="1600" b="1">
              <a:solidFill>
                <a:srgbClr val="2C3136"/>
              </a:solidFill>
            </a:rPr>
          </a:br>
          <a:r>
            <a:rPr lang="en-US" sz="1600" b="1" baseline="0">
              <a:solidFill>
                <a:srgbClr val="2C3136"/>
              </a:solidFill>
            </a:rPr>
            <a:t>Journal</a:t>
          </a:r>
          <a:endParaRPr lang="en-US" sz="1600" b="1">
            <a:solidFill>
              <a:srgbClr val="2C3136"/>
            </a:solidFill>
          </a:endParaRPr>
        </a:p>
      </xdr:txBody>
    </xdr:sp>
    <xdr:clientData/>
  </xdr:twoCellAnchor>
  <xdr:twoCellAnchor>
    <xdr:from>
      <xdr:col>19</xdr:col>
      <xdr:colOff>246165</xdr:colOff>
      <xdr:row>3</xdr:row>
      <xdr:rowOff>229341</xdr:rowOff>
    </xdr:from>
    <xdr:to>
      <xdr:col>22</xdr:col>
      <xdr:colOff>245530</xdr:colOff>
      <xdr:row>6</xdr:row>
      <xdr:rowOff>99801</xdr:rowOff>
    </xdr:to>
    <xdr:sp macro="" textlink="">
      <xdr:nvSpPr>
        <xdr:cNvPr id="12" name="TextBox 11">
          <a:hlinkClick xmlns:r="http://schemas.openxmlformats.org/officeDocument/2006/relationships" r:id="rId5" tooltip="Click Here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406915" y="1261216"/>
          <a:ext cx="1920240" cy="822960"/>
        </a:xfrm>
        <a:prstGeom prst="roundRect">
          <a:avLst/>
        </a:prstGeom>
        <a:solidFill>
          <a:srgbClr val="64A70B"/>
        </a:solidFill>
        <a:ln w="9525" cmpd="sng">
          <a:solidFill>
            <a:srgbClr val="64A70B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600" b="1" baseline="0">
              <a:solidFill>
                <a:srgbClr val="2C3136"/>
              </a:solidFill>
            </a:rPr>
            <a:t>Resort Village</a:t>
          </a:r>
          <a:br>
            <a:rPr lang="en-US" sz="1600" b="1" baseline="0">
              <a:solidFill>
                <a:srgbClr val="2C3136"/>
              </a:solidFill>
            </a:rPr>
          </a:br>
          <a:r>
            <a:rPr lang="en-US" sz="1600" b="1" baseline="0">
              <a:solidFill>
                <a:srgbClr val="2C3136"/>
              </a:solidFill>
            </a:rPr>
            <a:t>Calendar</a:t>
          </a:r>
        </a:p>
      </xdr:txBody>
    </xdr:sp>
    <xdr:clientData/>
  </xdr:twoCellAnchor>
  <xdr:twoCellAnchor>
    <xdr:from>
      <xdr:col>12</xdr:col>
      <xdr:colOff>346570</xdr:colOff>
      <xdr:row>1</xdr:row>
      <xdr:rowOff>333993</xdr:rowOff>
    </xdr:from>
    <xdr:to>
      <xdr:col>15</xdr:col>
      <xdr:colOff>286245</xdr:colOff>
      <xdr:row>4</xdr:row>
      <xdr:rowOff>300181</xdr:rowOff>
    </xdr:to>
    <xdr:sp macro="" textlink="">
      <xdr:nvSpPr>
        <xdr:cNvPr id="13" name="TextBox 12">
          <a:hlinkClick xmlns:r="http://schemas.openxmlformats.org/officeDocument/2006/relationships" r:id="rId6" tooltip="Click Here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205195" y="778493"/>
          <a:ext cx="1828800" cy="871063"/>
        </a:xfrm>
        <a:prstGeom prst="roundRect">
          <a:avLst/>
        </a:prstGeom>
        <a:solidFill>
          <a:srgbClr val="E1E3E6"/>
        </a:solidFill>
        <a:ln w="9525" cmpd="sng">
          <a:solidFill>
            <a:srgbClr val="E1E3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rgbClr val="2C3136"/>
              </a:solidFill>
            </a:rPr>
            <a:t>Back to </a:t>
          </a:r>
          <a:br>
            <a:rPr lang="en-US" sz="1600" b="1">
              <a:solidFill>
                <a:srgbClr val="2C3136"/>
              </a:solidFill>
            </a:rPr>
          </a:br>
          <a:r>
            <a:rPr lang="en-US" sz="1600" b="1">
              <a:solidFill>
                <a:srgbClr val="2C3136"/>
              </a:solidFill>
            </a:rPr>
            <a:t>Start Menu</a:t>
          </a:r>
        </a:p>
      </xdr:txBody>
    </xdr:sp>
    <xdr:clientData/>
  </xdr:twoCellAnchor>
  <xdr:twoCellAnchor>
    <xdr:from>
      <xdr:col>2</xdr:col>
      <xdr:colOff>4179093</xdr:colOff>
      <xdr:row>2</xdr:row>
      <xdr:rowOff>130969</xdr:rowOff>
    </xdr:from>
    <xdr:to>
      <xdr:col>11</xdr:col>
      <xdr:colOff>369093</xdr:colOff>
      <xdr:row>17</xdr:row>
      <xdr:rowOff>71437</xdr:rowOff>
    </xdr:to>
    <xdr:sp macro="" textlink="">
      <xdr:nvSpPr>
        <xdr:cNvPr id="5" name="Rounded Rectangle 3">
          <a:extLst>
            <a:ext uri="{FF2B5EF4-FFF2-40B4-BE49-F238E27FC236}">
              <a16:creationId xmlns:a16="http://schemas.microsoft.com/office/drawing/2014/main" id="{FE9B1165-6F17-4BCA-8448-A68CA4F0338E}"/>
            </a:ext>
          </a:extLst>
        </xdr:cNvPr>
        <xdr:cNvSpPr/>
      </xdr:nvSpPr>
      <xdr:spPr>
        <a:xfrm>
          <a:off x="7096124" y="1012032"/>
          <a:ext cx="5072063" cy="4417218"/>
        </a:xfrm>
        <a:prstGeom prst="roundRect">
          <a:avLst>
            <a:gd name="adj" fmla="val 8939"/>
          </a:avLst>
        </a:prstGeom>
        <a:noFill/>
        <a:ln>
          <a:solidFill>
            <a:srgbClr val="00558C"/>
          </a:solidFill>
        </a:ln>
        <a:effectLst>
          <a:outerShdw blurRad="228600" dist="1016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171450" indent="-171450" algn="l">
            <a:buFont typeface="Wingdings" panose="05000000000000000000" pitchFamily="2" charset="2"/>
            <a:buChar char="ü"/>
          </a:pPr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4176711</xdr:colOff>
      <xdr:row>17</xdr:row>
      <xdr:rowOff>188119</xdr:rowOff>
    </xdr:from>
    <xdr:to>
      <xdr:col>11</xdr:col>
      <xdr:colOff>366711</xdr:colOff>
      <xdr:row>23</xdr:row>
      <xdr:rowOff>285749</xdr:rowOff>
    </xdr:to>
    <xdr:sp macro="" textlink="">
      <xdr:nvSpPr>
        <xdr:cNvPr id="6" name="Rounded Rectangle 3">
          <a:extLst>
            <a:ext uri="{FF2B5EF4-FFF2-40B4-BE49-F238E27FC236}">
              <a16:creationId xmlns:a16="http://schemas.microsoft.com/office/drawing/2014/main" id="{E35D3F2A-0BCD-4C20-8039-D1D8BE7567B0}"/>
            </a:ext>
          </a:extLst>
        </xdr:cNvPr>
        <xdr:cNvSpPr/>
      </xdr:nvSpPr>
      <xdr:spPr>
        <a:xfrm>
          <a:off x="7093742" y="5545932"/>
          <a:ext cx="5072063" cy="1955005"/>
        </a:xfrm>
        <a:prstGeom prst="roundRect">
          <a:avLst>
            <a:gd name="adj" fmla="val 8939"/>
          </a:avLst>
        </a:prstGeom>
        <a:noFill/>
        <a:ln>
          <a:solidFill>
            <a:srgbClr val="00558C"/>
          </a:solidFill>
        </a:ln>
        <a:effectLst>
          <a:outerShdw blurRad="228600" dist="1016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171450" indent="-171450" algn="l">
            <a:buFont typeface="Wingdings" panose="05000000000000000000" pitchFamily="2" charset="2"/>
            <a:buChar char="ü"/>
          </a:pPr>
          <a:endParaRPr lang="en-US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123825</xdr:rowOff>
    </xdr:from>
    <xdr:to>
      <xdr:col>8</xdr:col>
      <xdr:colOff>349567</xdr:colOff>
      <xdr:row>1</xdr:row>
      <xdr:rowOff>398144</xdr:rowOff>
    </xdr:to>
    <xdr:sp macro="" textlink="">
      <xdr:nvSpPr>
        <xdr:cNvPr id="2" name="TextBox 1">
          <a:hlinkClick xmlns:r="http://schemas.openxmlformats.org/officeDocument/2006/relationships" r:id="rId1" tooltip="Click Her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963275" y="123825"/>
          <a:ext cx="1554480" cy="726757"/>
        </a:xfrm>
        <a:prstGeom prst="roundRect">
          <a:avLst/>
        </a:prstGeom>
        <a:solidFill>
          <a:srgbClr val="41B6E6"/>
        </a:solidFill>
        <a:ln w="9525" cmpd="sng">
          <a:solidFill>
            <a:srgbClr val="41B6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 baseline="0">
              <a:solidFill>
                <a:srgbClr val="2C3136"/>
              </a:solidFill>
            </a:rPr>
            <a:t>City|Town|Village|RM Calendar</a:t>
          </a:r>
          <a:endParaRPr lang="en-US" sz="1200" b="1">
            <a:solidFill>
              <a:srgbClr val="2C3136"/>
            </a:solidFill>
          </a:endParaRPr>
        </a:p>
      </xdr:txBody>
    </xdr:sp>
    <xdr:clientData/>
  </xdr:twoCellAnchor>
  <xdr:twoCellAnchor>
    <xdr:from>
      <xdr:col>8</xdr:col>
      <xdr:colOff>447674</xdr:colOff>
      <xdr:row>0</xdr:row>
      <xdr:rowOff>123825</xdr:rowOff>
    </xdr:from>
    <xdr:to>
      <xdr:col>11</xdr:col>
      <xdr:colOff>180498</xdr:colOff>
      <xdr:row>1</xdr:row>
      <xdr:rowOff>398144</xdr:rowOff>
    </xdr:to>
    <xdr:sp macro="" textlink="">
      <xdr:nvSpPr>
        <xdr:cNvPr id="3" name="TextBox 2">
          <a:hlinkClick xmlns:r="http://schemas.openxmlformats.org/officeDocument/2006/relationships" r:id="rId2" tooltip="Click Here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615862" y="123825"/>
          <a:ext cx="1554480" cy="726757"/>
        </a:xfrm>
        <a:prstGeom prst="roundRect">
          <a:avLst/>
        </a:prstGeom>
        <a:solidFill>
          <a:srgbClr val="FBDD40"/>
        </a:solidFill>
        <a:ln w="9525" cmpd="sng">
          <a:solidFill>
            <a:srgbClr val="FBDD4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>
              <a:solidFill>
                <a:srgbClr val="2C3136"/>
              </a:solidFill>
            </a:rPr>
            <a:t>Election</a:t>
          </a:r>
          <a:r>
            <a:rPr lang="en-US" sz="1200" b="1" baseline="0">
              <a:solidFill>
                <a:srgbClr val="2C3136"/>
              </a:solidFill>
            </a:rPr>
            <a:t> Forms and Links</a:t>
          </a:r>
          <a:endParaRPr lang="en-US" sz="1200" b="1">
            <a:solidFill>
              <a:srgbClr val="2C3136"/>
            </a:solidFill>
          </a:endParaRPr>
        </a:p>
      </xdr:txBody>
    </xdr:sp>
    <xdr:clientData/>
  </xdr:twoCellAnchor>
  <xdr:twoCellAnchor>
    <xdr:from>
      <xdr:col>11</xdr:col>
      <xdr:colOff>276223</xdr:colOff>
      <xdr:row>0</xdr:row>
      <xdr:rowOff>123825</xdr:rowOff>
    </xdr:from>
    <xdr:to>
      <xdr:col>14</xdr:col>
      <xdr:colOff>9047</xdr:colOff>
      <xdr:row>1</xdr:row>
      <xdr:rowOff>398145</xdr:rowOff>
    </xdr:to>
    <xdr:sp macro="" textlink="">
      <xdr:nvSpPr>
        <xdr:cNvPr id="4" name="TextBox 3">
          <a:hlinkClick xmlns:r="http://schemas.openxmlformats.org/officeDocument/2006/relationships" r:id="rId3" tooltip="Click Here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4266067" y="123825"/>
          <a:ext cx="1554480" cy="726758"/>
        </a:xfrm>
        <a:prstGeom prst="roundRect">
          <a:avLst/>
        </a:prstGeom>
        <a:solidFill>
          <a:srgbClr val="E1E3E6"/>
        </a:solidFill>
        <a:ln w="9525" cmpd="sng">
          <a:solidFill>
            <a:srgbClr val="E1E3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>
              <a:solidFill>
                <a:srgbClr val="2C3136"/>
              </a:solidFill>
            </a:rPr>
            <a:t>Back to Start 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607218</xdr:colOff>
      <xdr:row>2</xdr:row>
      <xdr:rowOff>0</xdr:rowOff>
    </xdr:from>
    <xdr:to>
      <xdr:col>10</xdr:col>
      <xdr:colOff>431482</xdr:colOff>
      <xdr:row>2</xdr:row>
      <xdr:rowOff>731520</xdr:rowOff>
    </xdr:to>
    <xdr:sp macro="" textlink="">
      <xdr:nvSpPr>
        <xdr:cNvPr id="76" name="TextBox 75">
          <a:hlinkClick xmlns:r="http://schemas.openxmlformats.org/officeDocument/2006/relationships" r:id="rId1" tooltip="Click Here"/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/>
      </xdr:nvSpPr>
      <xdr:spPr>
        <a:xfrm>
          <a:off x="14942343" y="440531"/>
          <a:ext cx="1645920" cy="731520"/>
        </a:xfrm>
        <a:prstGeom prst="roundRect">
          <a:avLst/>
        </a:prstGeom>
        <a:solidFill>
          <a:srgbClr val="41B6E6"/>
        </a:solidFill>
        <a:ln w="9525" cmpd="sng">
          <a:solidFill>
            <a:srgbClr val="41B6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City|Town|Village|RM </a:t>
          </a:r>
          <a:r>
            <a:rPr lang="en-US" sz="1400" b="1" baseline="0">
              <a:solidFill>
                <a:srgbClr val="2C3136"/>
              </a:solidFill>
            </a:rPr>
            <a:t>Journal</a:t>
          </a:r>
          <a:endParaRPr lang="en-US" sz="1400" b="1">
            <a:solidFill>
              <a:srgbClr val="2C3136"/>
            </a:solidFill>
          </a:endParaRPr>
        </a:p>
      </xdr:txBody>
    </xdr:sp>
    <xdr:clientData/>
  </xdr:twoCellAnchor>
  <xdr:twoCellAnchor>
    <xdr:from>
      <xdr:col>7</xdr:col>
      <xdr:colOff>607218</xdr:colOff>
      <xdr:row>3</xdr:row>
      <xdr:rowOff>115661</xdr:rowOff>
    </xdr:from>
    <xdr:to>
      <xdr:col>10</xdr:col>
      <xdr:colOff>431482</xdr:colOff>
      <xdr:row>5</xdr:row>
      <xdr:rowOff>513806</xdr:rowOff>
    </xdr:to>
    <xdr:sp macro="" textlink="">
      <xdr:nvSpPr>
        <xdr:cNvPr id="77" name="TextBox 76">
          <a:hlinkClick xmlns:r="http://schemas.openxmlformats.org/officeDocument/2006/relationships" r:id="rId2" tooltip="Click Here"/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/>
      </xdr:nvSpPr>
      <xdr:spPr>
        <a:xfrm>
          <a:off x="14942343" y="1484880"/>
          <a:ext cx="1645920" cy="731520"/>
        </a:xfrm>
        <a:prstGeom prst="roundRect">
          <a:avLst/>
        </a:prstGeom>
        <a:solidFill>
          <a:srgbClr val="FBDD40"/>
        </a:solidFill>
        <a:ln w="9525" cmpd="sng">
          <a:solidFill>
            <a:srgbClr val="FBDD4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>
              <a:solidFill>
                <a:srgbClr val="2C3136"/>
              </a:solidFill>
            </a:rPr>
            <a:t>Election</a:t>
          </a:r>
          <a:r>
            <a:rPr lang="en-US" sz="1400" b="1" baseline="0">
              <a:solidFill>
                <a:srgbClr val="2C3136"/>
              </a:solidFill>
            </a:rPr>
            <a:t> Forms and Links</a:t>
          </a:r>
          <a:endParaRPr lang="en-US" sz="1400" b="1">
            <a:solidFill>
              <a:srgbClr val="2C3136"/>
            </a:solidFill>
          </a:endParaRPr>
        </a:p>
      </xdr:txBody>
    </xdr:sp>
    <xdr:clientData/>
  </xdr:twoCellAnchor>
  <xdr:twoCellAnchor>
    <xdr:from>
      <xdr:col>7</xdr:col>
      <xdr:colOff>607218</xdr:colOff>
      <xdr:row>5</xdr:row>
      <xdr:rowOff>883714</xdr:rowOff>
    </xdr:from>
    <xdr:to>
      <xdr:col>10</xdr:col>
      <xdr:colOff>431482</xdr:colOff>
      <xdr:row>7</xdr:row>
      <xdr:rowOff>519859</xdr:rowOff>
    </xdr:to>
    <xdr:sp macro="" textlink="">
      <xdr:nvSpPr>
        <xdr:cNvPr id="78" name="TextBox 77">
          <a:hlinkClick xmlns:r="http://schemas.openxmlformats.org/officeDocument/2006/relationships" r:id="rId3" tooltip="Click Here"/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14942343" y="2586308"/>
          <a:ext cx="1645920" cy="731520"/>
        </a:xfrm>
        <a:prstGeom prst="roundRect">
          <a:avLst/>
        </a:prstGeom>
        <a:solidFill>
          <a:srgbClr val="E1E3E6"/>
        </a:solidFill>
        <a:ln w="9525" cmpd="sng">
          <a:solidFill>
            <a:srgbClr val="E1E3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>
              <a:solidFill>
                <a:srgbClr val="2C3136"/>
              </a:solidFill>
            </a:rPr>
            <a:t>Back to Start Menu</a:t>
          </a:r>
        </a:p>
      </xdr:txBody>
    </xdr:sp>
    <xdr:clientData/>
  </xdr:twoCellAnchor>
  <xdr:twoCellAnchor>
    <xdr:from>
      <xdr:col>5</xdr:col>
      <xdr:colOff>1725083</xdr:colOff>
      <xdr:row>1</xdr:row>
      <xdr:rowOff>105834</xdr:rowOff>
    </xdr:from>
    <xdr:to>
      <xdr:col>6</xdr:col>
      <xdr:colOff>2042584</xdr:colOff>
      <xdr:row>2</xdr:row>
      <xdr:rowOff>920752</xdr:rowOff>
    </xdr:to>
    <xdr:grpSp>
      <xdr:nvGrpSpPr>
        <xdr:cNvPr id="79" name="Group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GrpSpPr/>
      </xdr:nvGrpSpPr>
      <xdr:grpSpPr>
        <a:xfrm>
          <a:off x="12437533" y="376503"/>
          <a:ext cx="2466976" cy="987955"/>
          <a:chOff x="513698" y="358110"/>
          <a:chExt cx="1799167" cy="825500"/>
        </a:xfrm>
      </xdr:grpSpPr>
      <xdr:sp macro="" textlink="">
        <xdr:nvSpPr>
          <xdr:cNvPr id="80" name="Round Diagonal Corner Rectangle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SpPr/>
        </xdr:nvSpPr>
        <xdr:spPr>
          <a:xfrm>
            <a:off x="513698" y="358110"/>
            <a:ext cx="1799167" cy="825500"/>
          </a:xfrm>
          <a:prstGeom prst="round2DiagRect">
            <a:avLst/>
          </a:prstGeom>
          <a:solidFill>
            <a:srgbClr val="E1E3E6"/>
          </a:solidFill>
          <a:ln>
            <a:solidFill>
              <a:srgbClr val="E1E3E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5760" rtlCol="0" anchor="ctr"/>
          <a:lstStyle/>
          <a:p>
            <a:pPr algn="ctr"/>
            <a:r>
              <a:rPr lang="en-US" sz="1200" b="1" i="1">
                <a:solidFill>
                  <a:sysClr val="windowText" lastClr="000000"/>
                </a:solidFill>
              </a:rPr>
              <a:t>Activities</a:t>
            </a:r>
            <a:r>
              <a:rPr lang="en-US" sz="1200" b="1" i="1" baseline="0">
                <a:solidFill>
                  <a:sysClr val="windowText" lastClr="000000"/>
                </a:solidFill>
              </a:rPr>
              <a:t> that are</a:t>
            </a:r>
            <a:r>
              <a:rPr lang="en-US" sz="1200" b="1" i="1">
                <a:solidFill>
                  <a:sysClr val="windowText" lastClr="000000"/>
                </a:solidFill>
              </a:rPr>
              <a:t> shaded represent mandatory activities as shown in journal</a:t>
            </a:r>
            <a:r>
              <a:rPr lang="en-US" sz="1200" b="1" i="1" baseline="0">
                <a:solidFill>
                  <a:sysClr val="windowText" lastClr="000000"/>
                </a:solidFill>
              </a:rPr>
              <a:t> format.</a:t>
            </a:r>
            <a:endParaRPr lang="en-US" sz="1200" b="1" i="1">
              <a:solidFill>
                <a:sysClr val="windowText" lastClr="000000"/>
              </a:solidFill>
            </a:endParaRPr>
          </a:p>
        </xdr:txBody>
      </xdr:sp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0411" y="579354"/>
            <a:ext cx="257387" cy="40216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123824</xdr:rowOff>
    </xdr:from>
    <xdr:to>
      <xdr:col>8</xdr:col>
      <xdr:colOff>349567</xdr:colOff>
      <xdr:row>1</xdr:row>
      <xdr:rowOff>402906</xdr:rowOff>
    </xdr:to>
    <xdr:sp macro="" textlink="">
      <xdr:nvSpPr>
        <xdr:cNvPr id="2" name="TextBox 1">
          <a:hlinkClick xmlns:r="http://schemas.openxmlformats.org/officeDocument/2006/relationships" r:id="rId1" tooltip="Click Here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010900" y="123824"/>
          <a:ext cx="1554480" cy="731520"/>
        </a:xfrm>
        <a:prstGeom prst="roundRect">
          <a:avLst/>
        </a:prstGeom>
        <a:solidFill>
          <a:srgbClr val="64A70B"/>
        </a:solidFill>
        <a:ln w="9525" cmpd="sng">
          <a:solidFill>
            <a:srgbClr val="64A70B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 baseline="0">
              <a:solidFill>
                <a:srgbClr val="2C3136"/>
              </a:solidFill>
            </a:rPr>
            <a:t>Resort Village Calendar</a:t>
          </a:r>
          <a:endParaRPr lang="en-US" sz="1200" b="1">
            <a:solidFill>
              <a:srgbClr val="2C3136"/>
            </a:solidFill>
          </a:endParaRPr>
        </a:p>
      </xdr:txBody>
    </xdr:sp>
    <xdr:clientData/>
  </xdr:twoCellAnchor>
  <xdr:twoCellAnchor>
    <xdr:from>
      <xdr:col>8</xdr:col>
      <xdr:colOff>447674</xdr:colOff>
      <xdr:row>0</xdr:row>
      <xdr:rowOff>123824</xdr:rowOff>
    </xdr:from>
    <xdr:to>
      <xdr:col>11</xdr:col>
      <xdr:colOff>180498</xdr:colOff>
      <xdr:row>1</xdr:row>
      <xdr:rowOff>402906</xdr:rowOff>
    </xdr:to>
    <xdr:sp macro="" textlink="">
      <xdr:nvSpPr>
        <xdr:cNvPr id="3" name="TextBox 2">
          <a:hlinkClick xmlns:r="http://schemas.openxmlformats.org/officeDocument/2006/relationships" r:id="rId2" tooltip="Click Here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663487" y="123824"/>
          <a:ext cx="1554480" cy="731520"/>
        </a:xfrm>
        <a:prstGeom prst="roundRect">
          <a:avLst/>
        </a:prstGeom>
        <a:solidFill>
          <a:srgbClr val="FBDD40"/>
        </a:solidFill>
        <a:ln w="9525" cmpd="sng">
          <a:solidFill>
            <a:srgbClr val="FBDD40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>
              <a:solidFill>
                <a:srgbClr val="2C3136"/>
              </a:solidFill>
            </a:rPr>
            <a:t>Election</a:t>
          </a:r>
          <a:r>
            <a:rPr lang="en-US" sz="1200" b="1" baseline="0">
              <a:solidFill>
                <a:srgbClr val="2C3136"/>
              </a:solidFill>
            </a:rPr>
            <a:t> Forms and Links</a:t>
          </a:r>
          <a:endParaRPr lang="en-US" sz="1200" b="1">
            <a:solidFill>
              <a:srgbClr val="2C3136"/>
            </a:solidFill>
          </a:endParaRPr>
        </a:p>
      </xdr:txBody>
    </xdr:sp>
    <xdr:clientData/>
  </xdr:twoCellAnchor>
  <xdr:twoCellAnchor>
    <xdr:from>
      <xdr:col>11</xdr:col>
      <xdr:colOff>276223</xdr:colOff>
      <xdr:row>0</xdr:row>
      <xdr:rowOff>123825</xdr:rowOff>
    </xdr:from>
    <xdr:to>
      <xdr:col>14</xdr:col>
      <xdr:colOff>9047</xdr:colOff>
      <xdr:row>1</xdr:row>
      <xdr:rowOff>402907</xdr:rowOff>
    </xdr:to>
    <xdr:sp macro="" textlink="">
      <xdr:nvSpPr>
        <xdr:cNvPr id="4" name="TextBox 3">
          <a:hlinkClick xmlns:r="http://schemas.openxmlformats.org/officeDocument/2006/relationships" r:id="rId3" tooltip="Click Here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313692" y="123825"/>
          <a:ext cx="1554480" cy="731520"/>
        </a:xfrm>
        <a:prstGeom prst="roundRect">
          <a:avLst/>
        </a:prstGeom>
        <a:solidFill>
          <a:srgbClr val="E1E3E6"/>
        </a:solidFill>
        <a:ln w="9525" cmpd="sng">
          <a:solidFill>
            <a:srgbClr val="E1E3E6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>
              <a:solidFill>
                <a:srgbClr val="2C3136"/>
              </a:solidFill>
            </a:rPr>
            <a:t>Back to Start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607218</xdr:colOff>
      <xdr:row>2</xdr:row>
      <xdr:rowOff>0</xdr:rowOff>
    </xdr:from>
    <xdr:to>
      <xdr:col>10</xdr:col>
      <xdr:colOff>431482</xdr:colOff>
      <xdr:row>2</xdr:row>
      <xdr:rowOff>640080</xdr:rowOff>
    </xdr:to>
    <xdr:sp macro="" textlink="">
      <xdr:nvSpPr>
        <xdr:cNvPr id="2" name="TextBox 1">
          <a:hlinkClick xmlns:r="http://schemas.openxmlformats.org/officeDocument/2006/relationships" r:id="rId1" tooltip="Click Here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42343" y="440531"/>
          <a:ext cx="1645920" cy="640080"/>
        </a:xfrm>
        <a:prstGeom prst="roundRect">
          <a:avLst/>
        </a:prstGeom>
        <a:solidFill>
          <a:srgbClr val="64A70B"/>
        </a:solidFill>
        <a:ln w="9525" cmpd="sng">
          <a:solidFill>
            <a:srgbClr val="64A70B"/>
          </a:solidFill>
        </a:ln>
        <a:effectLst>
          <a:outerShdw blurRad="127000" dist="1016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ctr"/>
        <a:lstStyle/>
        <a:p>
          <a:pPr algn="ctr"/>
          <a:r>
            <a:rPr lang="en-US" sz="1400" b="1" baseline="0">
              <a:solidFill>
                <a:srgbClr val="2C3136"/>
              </a:solidFill>
            </a:rPr>
            <a:t>Resort Village Journal</a:t>
          </a:r>
          <a:endParaRPr lang="en-US" sz="1400" b="1">
            <a:solidFill>
              <a:srgbClr val="2C3136"/>
            </a:solidFill>
          </a:endParaRPr>
        </a:p>
      </xdr:txBody>
    </xdr:sp>
    <xdr:clientData/>
  </xdr:twoCellAnchor>
  <xdr:twoCellAnchor>
    <xdr:from>
      <xdr:col>7</xdr:col>
      <xdr:colOff>607218</xdr:colOff>
      <xdr:row>3</xdr:row>
      <xdr:rowOff>133618</xdr:rowOff>
    </xdr:from>
    <xdr:to>
      <xdr:col>10</xdr:col>
      <xdr:colOff>431482</xdr:colOff>
      <xdr:row>5</xdr:row>
      <xdr:rowOff>440323</xdr:rowOff>
    </xdr:to>
    <xdr:sp macro="" textlink="">
      <xdr:nvSpPr>
        <xdr:cNvPr id="3" name="TextBox 2">
          <a:hlinkClick xmlns:r="http://schemas.openxmlformats.org/officeDocument/2006/relationships" r:id="rId2" tooltip="Click Here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4942343" y="1502837"/>
          <a:ext cx="1645920" cy="640080"/>
        </a:xfrm>
        <a:prstGeom prst="roundRect">
          <a:avLst/>
        </a:prstGeom>
        <a:solidFill>
          <a:srgbClr val="FBDD40"/>
        </a:solidFill>
        <a:ln w="9525" cmpd="sng">
          <a:solidFill>
            <a:srgbClr val="FBDD40"/>
          </a:solidFill>
        </a:ln>
        <a:effectLst>
          <a:outerShdw blurRad="127000" dist="1016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400" b="1">
              <a:solidFill>
                <a:srgbClr val="2C3136"/>
              </a:solidFill>
            </a:rPr>
            <a:t>Election</a:t>
          </a:r>
          <a:r>
            <a:rPr lang="en-US" sz="1400" b="1" baseline="0">
              <a:solidFill>
                <a:srgbClr val="2C3136"/>
              </a:solidFill>
            </a:rPr>
            <a:t> Forms and Links</a:t>
          </a:r>
          <a:endParaRPr lang="en-US" sz="1400" b="1">
            <a:solidFill>
              <a:srgbClr val="2C3136"/>
            </a:solidFill>
          </a:endParaRPr>
        </a:p>
      </xdr:txBody>
    </xdr:sp>
    <xdr:clientData/>
  </xdr:twoCellAnchor>
  <xdr:twoCellAnchor>
    <xdr:from>
      <xdr:col>7</xdr:col>
      <xdr:colOff>607218</xdr:colOff>
      <xdr:row>5</xdr:row>
      <xdr:rowOff>862549</xdr:rowOff>
    </xdr:from>
    <xdr:to>
      <xdr:col>10</xdr:col>
      <xdr:colOff>431482</xdr:colOff>
      <xdr:row>7</xdr:row>
      <xdr:rowOff>407254</xdr:rowOff>
    </xdr:to>
    <xdr:sp macro="" textlink="">
      <xdr:nvSpPr>
        <xdr:cNvPr id="4" name="TextBox 3">
          <a:hlinkClick xmlns:r="http://schemas.openxmlformats.org/officeDocument/2006/relationships" r:id="rId3" tooltip="Click Here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4942343" y="2565143"/>
          <a:ext cx="1645920" cy="640080"/>
        </a:xfrm>
        <a:prstGeom prst="roundRect">
          <a:avLst/>
        </a:prstGeom>
        <a:solidFill>
          <a:srgbClr val="E1E3E6"/>
        </a:solidFill>
        <a:ln w="9525" cmpd="sng">
          <a:solidFill>
            <a:srgbClr val="E1E3E6"/>
          </a:solidFill>
        </a:ln>
        <a:effectLst>
          <a:outerShdw blurRad="228600" dist="101600" algn="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ctr"/>
        <a:lstStyle/>
        <a:p>
          <a:pPr algn="ctr"/>
          <a:r>
            <a:rPr lang="en-US" sz="1200" b="1">
              <a:solidFill>
                <a:srgbClr val="2C3136"/>
              </a:solidFill>
            </a:rPr>
            <a:t>Back to Start Menu</a:t>
          </a:r>
        </a:p>
      </xdr:txBody>
    </xdr:sp>
    <xdr:clientData/>
  </xdr:twoCellAnchor>
  <xdr:twoCellAnchor>
    <xdr:from>
      <xdr:col>6</xdr:col>
      <xdr:colOff>0</xdr:colOff>
      <xdr:row>1</xdr:row>
      <xdr:rowOff>116416</xdr:rowOff>
    </xdr:from>
    <xdr:to>
      <xdr:col>7</xdr:col>
      <xdr:colOff>3176</xdr:colOff>
      <xdr:row>3</xdr:row>
      <xdr:rowOff>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12858750" y="390260"/>
          <a:ext cx="2149476" cy="978960"/>
          <a:chOff x="513698" y="358110"/>
          <a:chExt cx="1799167" cy="825500"/>
        </a:xfrm>
      </xdr:grpSpPr>
      <xdr:sp macro="" textlink="">
        <xdr:nvSpPr>
          <xdr:cNvPr id="6" name="Round Diagonal Corner Rectangl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513698" y="358110"/>
            <a:ext cx="1799167" cy="825500"/>
          </a:xfrm>
          <a:prstGeom prst="round2DiagRect">
            <a:avLst/>
          </a:prstGeom>
          <a:solidFill>
            <a:srgbClr val="E1E3E6"/>
          </a:solidFill>
          <a:ln>
            <a:solidFill>
              <a:srgbClr val="E1E3E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5760" rtlCol="0" anchor="ctr"/>
          <a:lstStyle/>
          <a:p>
            <a:pPr algn="ctr"/>
            <a:r>
              <a:rPr lang="en-US" sz="1200" b="1" i="1">
                <a:solidFill>
                  <a:sysClr val="windowText" lastClr="000000"/>
                </a:solidFill>
              </a:rPr>
              <a:t>Activities</a:t>
            </a:r>
            <a:r>
              <a:rPr lang="en-US" sz="1200" b="1" i="1" baseline="0">
                <a:solidFill>
                  <a:sysClr val="windowText" lastClr="000000"/>
                </a:solidFill>
              </a:rPr>
              <a:t> that are</a:t>
            </a:r>
            <a:r>
              <a:rPr lang="en-US" sz="1200" b="1" i="1">
                <a:solidFill>
                  <a:sysClr val="windowText" lastClr="000000"/>
                </a:solidFill>
              </a:rPr>
              <a:t> shaded represent mandatory activities as shown in journal</a:t>
            </a:r>
            <a:r>
              <a:rPr lang="en-US" sz="1200" b="1" i="1" baseline="0">
                <a:solidFill>
                  <a:sysClr val="windowText" lastClr="000000"/>
                </a:solidFill>
              </a:rPr>
              <a:t> format.</a:t>
            </a:r>
            <a:endParaRPr lang="en-US" sz="1200" b="1" i="1">
              <a:solidFill>
                <a:sysClr val="windowText" lastClr="000000"/>
              </a:solidFill>
            </a:endParaRPr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0411" y="579354"/>
            <a:ext cx="257387" cy="40216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publications.saskatchewan.ca/" TargetMode="External"/><Relationship Id="rId18" Type="http://schemas.openxmlformats.org/officeDocument/2006/relationships/hyperlink" Target="http://publications.saskatchewan.ca/" TargetMode="External"/><Relationship Id="rId26" Type="http://schemas.openxmlformats.org/officeDocument/2006/relationships/hyperlink" Target="http://publications.saskatchewan.ca/" TargetMode="External"/><Relationship Id="rId39" Type="http://schemas.openxmlformats.org/officeDocument/2006/relationships/hyperlink" Target="https://publications.saskatchewan.ca/" TargetMode="External"/><Relationship Id="rId21" Type="http://schemas.openxmlformats.org/officeDocument/2006/relationships/hyperlink" Target="http://publications.saskatchewan.ca/" TargetMode="External"/><Relationship Id="rId34" Type="http://schemas.openxmlformats.org/officeDocument/2006/relationships/hyperlink" Target="http://publications.saskatchewan.ca/" TargetMode="External"/><Relationship Id="rId42" Type="http://schemas.openxmlformats.org/officeDocument/2006/relationships/hyperlink" Target="https://www.saskatchewan.ca/government/municipal-administration/municipal-directory" TargetMode="External"/><Relationship Id="rId47" Type="http://schemas.openxmlformats.org/officeDocument/2006/relationships/hyperlink" Target="https://publications.saskatchewan.ca/api/v1/products/77907/formats/87346/download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http://publications.saskatchewan.ca/" TargetMode="External"/><Relationship Id="rId2" Type="http://schemas.openxmlformats.org/officeDocument/2006/relationships/hyperlink" Target="http://publications.saskatchewan.ca/" TargetMode="External"/><Relationship Id="rId16" Type="http://schemas.openxmlformats.org/officeDocument/2006/relationships/hyperlink" Target="http://publications.saskatchewan.ca/" TargetMode="External"/><Relationship Id="rId29" Type="http://schemas.openxmlformats.org/officeDocument/2006/relationships/hyperlink" Target="http://publications.saskatchewan.ca/" TargetMode="External"/><Relationship Id="rId11" Type="http://schemas.openxmlformats.org/officeDocument/2006/relationships/hyperlink" Target="http://publications.saskatchewan.ca/" TargetMode="External"/><Relationship Id="rId24" Type="http://schemas.openxmlformats.org/officeDocument/2006/relationships/hyperlink" Target="http://publications.saskatchewan.ca/" TargetMode="External"/><Relationship Id="rId32" Type="http://schemas.openxmlformats.org/officeDocument/2006/relationships/hyperlink" Target="http://publications.saskatchewan.ca/" TargetMode="External"/><Relationship Id="rId37" Type="http://schemas.openxmlformats.org/officeDocument/2006/relationships/hyperlink" Target="https://publications.saskatchewan.ca/" TargetMode="External"/><Relationship Id="rId40" Type="http://schemas.openxmlformats.org/officeDocument/2006/relationships/hyperlink" Target="https://publications.saskatchewan.ca/" TargetMode="External"/><Relationship Id="rId45" Type="http://schemas.openxmlformats.org/officeDocument/2006/relationships/hyperlink" Target="https://publications.saskatchewan.ca/" TargetMode="External"/><Relationship Id="rId5" Type="http://schemas.openxmlformats.org/officeDocument/2006/relationships/hyperlink" Target="http://publications.saskatchewan.ca/" TargetMode="External"/><Relationship Id="rId15" Type="http://schemas.openxmlformats.org/officeDocument/2006/relationships/hyperlink" Target="http://publications.saskatchewan.ca/" TargetMode="External"/><Relationship Id="rId23" Type="http://schemas.openxmlformats.org/officeDocument/2006/relationships/hyperlink" Target="http://publications.saskatchewan.ca/" TargetMode="External"/><Relationship Id="rId28" Type="http://schemas.openxmlformats.org/officeDocument/2006/relationships/hyperlink" Target="http://publications.saskatchewan.ca/" TargetMode="External"/><Relationship Id="rId36" Type="http://schemas.openxmlformats.org/officeDocument/2006/relationships/hyperlink" Target="https://publications.saskatchewan.ca/" TargetMode="External"/><Relationship Id="rId49" Type="http://schemas.openxmlformats.org/officeDocument/2006/relationships/drawing" Target="../drawings/drawing2.xml"/><Relationship Id="rId10" Type="http://schemas.openxmlformats.org/officeDocument/2006/relationships/hyperlink" Target="http://publications.saskatchewan.ca/" TargetMode="External"/><Relationship Id="rId19" Type="http://schemas.openxmlformats.org/officeDocument/2006/relationships/hyperlink" Target="http://publications.saskatchewan.ca/" TargetMode="External"/><Relationship Id="rId31" Type="http://schemas.openxmlformats.org/officeDocument/2006/relationships/hyperlink" Target="http://publications.saskatchewan.ca/" TargetMode="External"/><Relationship Id="rId44" Type="http://schemas.openxmlformats.org/officeDocument/2006/relationships/hyperlink" Target="https://publications.saskatchewan.ca/" TargetMode="External"/><Relationship Id="rId4" Type="http://schemas.openxmlformats.org/officeDocument/2006/relationships/hyperlink" Target="http://publications.saskatchewan.ca/" TargetMode="External"/><Relationship Id="rId9" Type="http://schemas.openxmlformats.org/officeDocument/2006/relationships/hyperlink" Target="http://publications.saskatchewan.ca/" TargetMode="External"/><Relationship Id="rId14" Type="http://schemas.openxmlformats.org/officeDocument/2006/relationships/hyperlink" Target="http://publications.saskatchewan.ca/" TargetMode="External"/><Relationship Id="rId22" Type="http://schemas.openxmlformats.org/officeDocument/2006/relationships/hyperlink" Target="http://publications.saskatchewan.ca/" TargetMode="External"/><Relationship Id="rId27" Type="http://schemas.openxmlformats.org/officeDocument/2006/relationships/hyperlink" Target="http://publications.saskatchewan.ca/" TargetMode="External"/><Relationship Id="rId30" Type="http://schemas.openxmlformats.org/officeDocument/2006/relationships/hyperlink" Target="http://publications.saskatchewan.ca/" TargetMode="External"/><Relationship Id="rId35" Type="http://schemas.openxmlformats.org/officeDocument/2006/relationships/hyperlink" Target="https://publications.saskatchewan.ca/" TargetMode="External"/><Relationship Id="rId43" Type="http://schemas.openxmlformats.org/officeDocument/2006/relationships/hyperlink" Target="https://municipalelection.saskatchewan.ca/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://publications.saskatchewan.ca/" TargetMode="External"/><Relationship Id="rId51" Type="http://schemas.openxmlformats.org/officeDocument/2006/relationships/comments" Target="../comments1.xml"/><Relationship Id="rId3" Type="http://schemas.openxmlformats.org/officeDocument/2006/relationships/hyperlink" Target="http://publications.saskatchewan.ca/" TargetMode="External"/><Relationship Id="rId12" Type="http://schemas.openxmlformats.org/officeDocument/2006/relationships/hyperlink" Target="http://publications.saskatchewan.ca/" TargetMode="External"/><Relationship Id="rId17" Type="http://schemas.openxmlformats.org/officeDocument/2006/relationships/hyperlink" Target="http://publications.saskatchewan.ca/" TargetMode="External"/><Relationship Id="rId25" Type="http://schemas.openxmlformats.org/officeDocument/2006/relationships/hyperlink" Target="http://publications.saskatchewan.ca/" TargetMode="External"/><Relationship Id="rId33" Type="http://schemas.openxmlformats.org/officeDocument/2006/relationships/hyperlink" Target="http://publications.saskatchewan.ca/" TargetMode="External"/><Relationship Id="rId38" Type="http://schemas.openxmlformats.org/officeDocument/2006/relationships/hyperlink" Target="https://publications.saskatchewan.ca/" TargetMode="External"/><Relationship Id="rId46" Type="http://schemas.openxmlformats.org/officeDocument/2006/relationships/hyperlink" Target="https://publications.saskatchewan.ca/api/v1/products/73891/formats/87019/download" TargetMode="External"/><Relationship Id="rId20" Type="http://schemas.openxmlformats.org/officeDocument/2006/relationships/hyperlink" Target="http://publications.saskatchewan.ca/" TargetMode="External"/><Relationship Id="rId41" Type="http://schemas.openxmlformats.org/officeDocument/2006/relationships/hyperlink" Target="http://municipal.gov.sk.ca/MERT" TargetMode="External"/><Relationship Id="rId1" Type="http://schemas.openxmlformats.org/officeDocument/2006/relationships/hyperlink" Target="http://publications.saskatchewan.ca/" TargetMode="External"/><Relationship Id="rId6" Type="http://schemas.openxmlformats.org/officeDocument/2006/relationships/hyperlink" Target="http://publications.saskatchewan.ca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ublications.saskatchewan.ca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publications.saskatchewan.ca/" TargetMode="External"/><Relationship Id="rId1" Type="http://schemas.openxmlformats.org/officeDocument/2006/relationships/hyperlink" Target="https://publications.saskatchewan.ca/" TargetMode="External"/><Relationship Id="rId6" Type="http://schemas.openxmlformats.org/officeDocument/2006/relationships/hyperlink" Target="https://municipalelection.saskatchewan.ca/" TargetMode="External"/><Relationship Id="rId5" Type="http://schemas.openxmlformats.org/officeDocument/2006/relationships/hyperlink" Target="https://publications.saskatchewan.ca/" TargetMode="External"/><Relationship Id="rId4" Type="http://schemas.openxmlformats.org/officeDocument/2006/relationships/hyperlink" Target="https://www.saskatchewan.ca/government/municipal-administration/municipal-directory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https://publications.saskatchewan.ca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publications.saskatchewan.ca/" TargetMode="External"/><Relationship Id="rId1" Type="http://schemas.openxmlformats.org/officeDocument/2006/relationships/hyperlink" Target="https://publications.saskatchewan.ca/" TargetMode="External"/><Relationship Id="rId6" Type="http://schemas.openxmlformats.org/officeDocument/2006/relationships/hyperlink" Target="https://municipalelection.saskatchewan.ca/" TargetMode="External"/><Relationship Id="rId5" Type="http://schemas.openxmlformats.org/officeDocument/2006/relationships/hyperlink" Target="https://publications.saskatchewan.ca/" TargetMode="External"/><Relationship Id="rId4" Type="http://schemas.openxmlformats.org/officeDocument/2006/relationships/hyperlink" Target="https://www.saskatchewan.ca/government/municipal-administration/municipal-directory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showRowColHeaders="0" tabSelected="1" zoomScale="80" zoomScaleNormal="80" workbookViewId="0">
      <selection activeCell="B5" sqref="B5:F6"/>
    </sheetView>
  </sheetViews>
  <sheetFormatPr defaultRowHeight="14.5" x14ac:dyDescent="0.35"/>
  <cols>
    <col min="1" max="1" width="48.7265625" customWidth="1"/>
    <col min="2" max="2" width="27.1796875" customWidth="1"/>
    <col min="3" max="3" width="10" customWidth="1"/>
    <col min="4" max="4" width="45.453125" customWidth="1"/>
    <col min="5" max="5" width="15" customWidth="1"/>
    <col min="6" max="6" width="23.453125" customWidth="1"/>
    <col min="8" max="8" width="5.7265625" customWidth="1"/>
  </cols>
  <sheetData>
    <row r="1" spans="1:8" ht="3" customHeight="1" x14ac:dyDescent="0.35"/>
    <row r="2" spans="1:8" ht="83.25" customHeight="1" x14ac:dyDescent="0.35">
      <c r="A2" s="4"/>
      <c r="B2" s="161" t="s">
        <v>0</v>
      </c>
      <c r="C2" s="162"/>
      <c r="D2" s="162"/>
      <c r="E2" s="162"/>
      <c r="F2" s="162"/>
      <c r="G2" s="4"/>
      <c r="H2" s="5"/>
    </row>
    <row r="3" spans="1:8" ht="29.25" customHeight="1" x14ac:dyDescent="0.5">
      <c r="A3" s="2"/>
      <c r="B3" s="3"/>
      <c r="C3" s="3"/>
      <c r="D3" s="2"/>
      <c r="E3" s="2"/>
      <c r="F3" s="2"/>
      <c r="G3" s="2"/>
      <c r="H3" s="2"/>
    </row>
    <row r="4" spans="1:8" ht="18" customHeight="1" x14ac:dyDescent="0.35">
      <c r="A4" s="6"/>
      <c r="B4" s="171" t="s">
        <v>1</v>
      </c>
      <c r="C4" s="172"/>
      <c r="D4" s="172"/>
      <c r="E4" s="172"/>
      <c r="F4" s="173"/>
      <c r="G4" s="6"/>
      <c r="H4" s="6"/>
    </row>
    <row r="5" spans="1:8" ht="26.25" customHeight="1" x14ac:dyDescent="0.35">
      <c r="A5" s="6"/>
      <c r="B5" s="165" t="s">
        <v>189</v>
      </c>
      <c r="C5" s="166"/>
      <c r="D5" s="166"/>
      <c r="E5" s="166"/>
      <c r="F5" s="167"/>
      <c r="G5" s="6"/>
      <c r="H5" s="6"/>
    </row>
    <row r="6" spans="1:8" ht="84" customHeight="1" x14ac:dyDescent="0.35">
      <c r="A6" s="6"/>
      <c r="B6" s="168"/>
      <c r="C6" s="169"/>
      <c r="D6" s="169"/>
      <c r="E6" s="169"/>
      <c r="F6" s="170"/>
      <c r="G6" s="6"/>
      <c r="H6" s="6"/>
    </row>
    <row r="7" spans="1:8" ht="12.75" customHeight="1" x14ac:dyDescent="0.45">
      <c r="A7" s="2"/>
      <c r="B7" s="9"/>
      <c r="C7" s="9"/>
      <c r="D7" s="9"/>
      <c r="E7" s="2"/>
      <c r="F7" s="2"/>
      <c r="G7" s="2"/>
      <c r="H7" s="2"/>
    </row>
    <row r="8" spans="1:8" ht="49.5" customHeight="1" x14ac:dyDescent="0.35">
      <c r="A8" s="2"/>
      <c r="B8" s="10"/>
      <c r="C8" s="10"/>
      <c r="D8" s="11"/>
      <c r="E8" s="2"/>
      <c r="F8" s="7"/>
      <c r="G8" s="2"/>
      <c r="H8" s="7"/>
    </row>
    <row r="9" spans="1:8" ht="65.150000000000006" customHeight="1" x14ac:dyDescent="0.35">
      <c r="A9" s="2"/>
      <c r="B9" s="163" t="s">
        <v>2</v>
      </c>
      <c r="C9" s="164"/>
      <c r="D9" s="137">
        <v>45609</v>
      </c>
      <c r="E9" s="2"/>
      <c r="F9" s="8"/>
      <c r="G9" s="2"/>
      <c r="H9" s="8"/>
    </row>
    <row r="10" spans="1:8" ht="18.5" x14ac:dyDescent="0.35">
      <c r="A10" s="2"/>
      <c r="B10" s="160"/>
      <c r="C10" s="160"/>
      <c r="D10" s="160"/>
      <c r="E10" s="160"/>
      <c r="F10" s="160"/>
      <c r="G10" s="12"/>
      <c r="H10" s="13"/>
    </row>
    <row r="11" spans="1:8" ht="95.25" customHeight="1" x14ac:dyDescent="0.35">
      <c r="A11" s="2"/>
      <c r="B11" s="14"/>
      <c r="C11" s="14"/>
      <c r="D11" s="15"/>
      <c r="E11" s="12"/>
      <c r="F11" s="12"/>
      <c r="G11" s="12"/>
      <c r="H11" s="12"/>
    </row>
    <row r="12" spans="1:8" ht="65.150000000000006" customHeight="1" x14ac:dyDescent="0.35">
      <c r="A12" s="2"/>
      <c r="B12" s="152" t="s">
        <v>3</v>
      </c>
      <c r="C12" s="153"/>
      <c r="D12" s="137">
        <v>45500</v>
      </c>
      <c r="E12" s="2"/>
      <c r="F12" s="2"/>
      <c r="G12" s="2"/>
      <c r="H12" s="2"/>
    </row>
    <row r="13" spans="1:8" ht="11.25" customHeight="1" x14ac:dyDescent="0.5">
      <c r="A13" s="2"/>
      <c r="B13" s="16"/>
      <c r="C13" s="16"/>
      <c r="D13" s="17"/>
      <c r="E13" s="12"/>
      <c r="F13" s="12"/>
      <c r="G13" s="12"/>
      <c r="H13" s="12"/>
    </row>
    <row r="14" spans="1:8" ht="26.25" customHeight="1" x14ac:dyDescent="0.5">
      <c r="A14" s="2"/>
      <c r="B14" s="18"/>
      <c r="C14" s="18"/>
      <c r="D14" s="18"/>
      <c r="E14" s="2"/>
      <c r="F14" s="2"/>
      <c r="G14" s="2"/>
      <c r="H14" s="2"/>
    </row>
    <row r="15" spans="1:8" ht="26.25" customHeight="1" x14ac:dyDescent="0.5">
      <c r="A15" s="2"/>
      <c r="B15" s="18"/>
      <c r="C15" s="18"/>
      <c r="D15" s="18"/>
      <c r="E15" s="2"/>
      <c r="F15" s="2"/>
      <c r="G15" s="2"/>
      <c r="H15" s="2"/>
    </row>
    <row r="16" spans="1:8" ht="78" customHeight="1" x14ac:dyDescent="0.5">
      <c r="A16" s="2"/>
      <c r="B16" s="18"/>
      <c r="C16" s="18"/>
      <c r="D16" s="18"/>
      <c r="E16" s="2"/>
      <c r="F16" s="2"/>
      <c r="G16" s="2"/>
      <c r="H16" s="2"/>
    </row>
    <row r="17" spans="1:8" ht="24.75" customHeight="1" x14ac:dyDescent="0.35">
      <c r="A17" s="2"/>
      <c r="B17" s="154" t="s">
        <v>182</v>
      </c>
      <c r="C17" s="155"/>
      <c r="D17" s="155"/>
      <c r="E17" s="155"/>
      <c r="F17" s="156"/>
      <c r="G17" s="2"/>
      <c r="H17" s="2"/>
    </row>
    <row r="18" spans="1:8" ht="21" customHeight="1" x14ac:dyDescent="0.35">
      <c r="A18" s="2"/>
      <c r="B18" s="157"/>
      <c r="C18" s="158"/>
      <c r="D18" s="158"/>
      <c r="E18" s="158"/>
      <c r="F18" s="159"/>
      <c r="G18" s="2"/>
      <c r="H18" s="2"/>
    </row>
    <row r="19" spans="1:8" ht="21" customHeight="1" x14ac:dyDescent="0.5">
      <c r="A19" s="2"/>
      <c r="B19" s="3"/>
      <c r="C19" s="3"/>
      <c r="D19" s="2"/>
      <c r="E19" s="2"/>
      <c r="F19" s="2"/>
      <c r="G19" s="2"/>
      <c r="H19" s="2"/>
    </row>
    <row r="20" spans="1:8" ht="28.5" customHeight="1" x14ac:dyDescent="0.5">
      <c r="A20" s="2"/>
      <c r="B20" s="151" t="s">
        <v>4</v>
      </c>
      <c r="C20" s="3"/>
      <c r="D20" s="2"/>
      <c r="E20" s="2"/>
      <c r="F20" s="2"/>
      <c r="G20" s="2"/>
      <c r="H20" s="2"/>
    </row>
    <row r="21" spans="1:8" ht="21" customHeight="1" x14ac:dyDescent="0.35"/>
    <row r="22" spans="1:8" ht="21" customHeight="1" x14ac:dyDescent="0.35"/>
    <row r="23" spans="1:8" ht="21" customHeight="1" x14ac:dyDescent="0.35"/>
    <row r="24" spans="1:8" ht="21" customHeight="1" x14ac:dyDescent="0.35"/>
    <row r="25" spans="1:8" ht="21" customHeight="1" x14ac:dyDescent="0.35"/>
    <row r="26" spans="1:8" ht="21" customHeight="1" x14ac:dyDescent="0.35"/>
    <row r="27" spans="1:8" ht="21" customHeight="1" x14ac:dyDescent="0.35"/>
    <row r="28" spans="1:8" ht="21" customHeight="1" x14ac:dyDescent="0.35"/>
    <row r="29" spans="1:8" ht="21" customHeight="1" x14ac:dyDescent="0.35"/>
    <row r="30" spans="1:8" ht="21" customHeight="1" x14ac:dyDescent="0.35"/>
    <row r="31" spans="1:8" ht="21" customHeight="1" x14ac:dyDescent="0.35"/>
    <row r="32" spans="1:8" ht="21" customHeight="1" x14ac:dyDescent="0.35"/>
    <row r="33" ht="21" customHeight="1" x14ac:dyDescent="0.35"/>
    <row r="34" ht="21" customHeight="1" x14ac:dyDescent="0.35"/>
    <row r="35" ht="21" customHeight="1" x14ac:dyDescent="0.35"/>
    <row r="36" ht="21" customHeight="1" x14ac:dyDescent="0.35"/>
    <row r="37" ht="21" customHeight="1" x14ac:dyDescent="0.35"/>
  </sheetData>
  <mergeCells count="7">
    <mergeCell ref="B12:C12"/>
    <mergeCell ref="B17:F18"/>
    <mergeCell ref="B10:F10"/>
    <mergeCell ref="B2:F2"/>
    <mergeCell ref="B9:C9"/>
    <mergeCell ref="B5:F6"/>
    <mergeCell ref="B4:F4"/>
  </mergeCells>
  <pageMargins left="0.25" right="0.25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C67"/>
  <sheetViews>
    <sheetView showGridLines="0" showRowColHeaders="0" zoomScale="80" zoomScaleNormal="80" workbookViewId="0">
      <selection activeCell="E12" sqref="E12"/>
    </sheetView>
  </sheetViews>
  <sheetFormatPr defaultColWidth="9.1796875" defaultRowHeight="15.5" x14ac:dyDescent="0.35"/>
  <cols>
    <col min="1" max="1" width="9.1796875" style="110"/>
    <col min="2" max="2" width="34.7265625" style="122" customWidth="1"/>
    <col min="3" max="3" width="64.453125" style="110" customWidth="1"/>
    <col min="4" max="4" width="1.7265625" style="110" customWidth="1"/>
    <col min="5" max="5" width="9.1796875" style="122" customWidth="1"/>
    <col min="6" max="10" width="9.1796875" style="110"/>
    <col min="11" max="11" width="12.26953125" style="110" customWidth="1"/>
    <col min="12" max="12" width="9.1796875" style="110"/>
    <col min="13" max="13" width="7" style="110" customWidth="1"/>
    <col min="14" max="14" width="12.26953125" style="110" customWidth="1"/>
    <col min="15" max="19" width="9.1796875" style="110"/>
    <col min="20" max="20" width="9.54296875" style="110" customWidth="1"/>
    <col min="21" max="21" width="10.26953125" style="110" customWidth="1"/>
    <col min="22" max="22" width="9.1796875" style="110" customWidth="1"/>
    <col min="23" max="16384" width="9.1796875" style="110"/>
  </cols>
  <sheetData>
    <row r="1" spans="2:22" ht="35.15" customHeight="1" x14ac:dyDescent="0.6">
      <c r="B1" s="174" t="s">
        <v>5</v>
      </c>
      <c r="C1" s="174"/>
      <c r="D1" s="174"/>
      <c r="E1" s="174"/>
      <c r="F1" s="174"/>
      <c r="G1" s="174"/>
      <c r="H1" s="174"/>
      <c r="I1" s="174"/>
      <c r="J1" s="174"/>
      <c r="K1" s="174"/>
      <c r="L1" s="109"/>
      <c r="M1" s="109"/>
    </row>
    <row r="2" spans="2:22" ht="34.5" customHeight="1" x14ac:dyDescent="0.35">
      <c r="B2" s="175" t="s">
        <v>6</v>
      </c>
      <c r="C2" s="175"/>
      <c r="D2" s="175"/>
      <c r="E2" s="175"/>
      <c r="F2" s="175"/>
      <c r="G2" s="175"/>
      <c r="H2" s="175"/>
      <c r="I2" s="175"/>
      <c r="J2" s="175"/>
      <c r="K2" s="175"/>
      <c r="L2" s="111"/>
      <c r="M2" s="111"/>
      <c r="N2" s="111"/>
    </row>
    <row r="3" spans="2:22" ht="11.25" customHeight="1" x14ac:dyDescent="0.6"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2:22" s="113" customFormat="1" ht="25" customHeight="1" x14ac:dyDescent="0.45">
      <c r="B4" s="176" t="s">
        <v>7</v>
      </c>
      <c r="C4" s="176"/>
      <c r="E4" s="178" t="s">
        <v>8</v>
      </c>
      <c r="F4" s="178"/>
      <c r="G4" s="178"/>
      <c r="H4" s="178"/>
      <c r="I4" s="178"/>
      <c r="J4" s="178"/>
      <c r="K4" s="178"/>
      <c r="L4" s="144"/>
      <c r="M4" s="144"/>
    </row>
    <row r="5" spans="2:22" s="113" customFormat="1" ht="25" customHeight="1" x14ac:dyDescent="0.45">
      <c r="B5" s="177" t="s">
        <v>9</v>
      </c>
      <c r="C5" s="177"/>
      <c r="E5" s="179" t="s">
        <v>181</v>
      </c>
      <c r="F5" s="179"/>
      <c r="G5" s="179"/>
      <c r="H5" s="179"/>
      <c r="I5" s="179"/>
      <c r="J5" s="179"/>
      <c r="K5" s="179"/>
      <c r="L5" s="139"/>
      <c r="M5" s="139"/>
    </row>
    <row r="6" spans="2:22" s="113" customFormat="1" ht="25" customHeight="1" x14ac:dyDescent="0.45">
      <c r="B6" s="177" t="s">
        <v>10</v>
      </c>
      <c r="C6" s="177"/>
      <c r="F6" s="142"/>
      <c r="G6" s="142"/>
      <c r="H6" s="142"/>
      <c r="I6" s="142"/>
      <c r="J6" s="142"/>
      <c r="K6" s="142"/>
      <c r="L6" s="142"/>
      <c r="M6" s="142"/>
    </row>
    <row r="7" spans="2:22" s="113" customFormat="1" ht="25" customHeight="1" x14ac:dyDescent="0.45">
      <c r="B7" s="182"/>
      <c r="C7" s="182"/>
      <c r="E7" s="149" t="s">
        <v>190</v>
      </c>
      <c r="F7" s="143"/>
      <c r="G7" s="143"/>
      <c r="H7" s="143"/>
      <c r="I7" s="143"/>
      <c r="J7" s="143"/>
      <c r="K7" s="143"/>
      <c r="L7" s="143"/>
      <c r="M7" s="143"/>
    </row>
    <row r="8" spans="2:22" s="113" customFormat="1" ht="25" customHeight="1" x14ac:dyDescent="0.45">
      <c r="B8" s="183" t="s">
        <v>12</v>
      </c>
      <c r="C8" s="183"/>
      <c r="E8" s="147" t="s">
        <v>11</v>
      </c>
      <c r="F8" s="149"/>
      <c r="G8" s="149"/>
      <c r="H8" s="149"/>
      <c r="I8" s="149"/>
      <c r="J8" s="149"/>
      <c r="K8" s="149"/>
      <c r="L8" s="149"/>
      <c r="M8" s="149"/>
    </row>
    <row r="9" spans="2:22" s="113" customFormat="1" ht="25" customHeight="1" x14ac:dyDescent="0.6">
      <c r="B9" s="177" t="s">
        <v>14</v>
      </c>
      <c r="C9" s="177"/>
      <c r="E9" s="147" t="s">
        <v>13</v>
      </c>
      <c r="F9" s="148"/>
      <c r="G9" s="148"/>
      <c r="H9" s="148"/>
      <c r="I9" s="148"/>
      <c r="J9" s="148"/>
      <c r="K9" s="148"/>
      <c r="L9" s="148"/>
      <c r="M9" s="148"/>
      <c r="N9" s="180" t="s">
        <v>16</v>
      </c>
      <c r="O9" s="180"/>
      <c r="P9" s="180"/>
      <c r="Q9" s="180"/>
      <c r="R9" s="180"/>
      <c r="S9" s="180"/>
      <c r="T9" s="180"/>
      <c r="U9" s="180"/>
      <c r="V9" s="180"/>
    </row>
    <row r="10" spans="2:22" s="113" customFormat="1" ht="25" customHeight="1" x14ac:dyDescent="0.45">
      <c r="B10" s="177" t="s">
        <v>17</v>
      </c>
      <c r="C10" s="177"/>
      <c r="D10" s="114"/>
      <c r="E10" s="147" t="s">
        <v>15</v>
      </c>
      <c r="F10" s="147"/>
      <c r="G10" s="147"/>
      <c r="H10" s="147"/>
      <c r="I10" s="147"/>
      <c r="J10" s="147"/>
      <c r="K10" s="147"/>
      <c r="L10" s="147"/>
      <c r="M10" s="147"/>
      <c r="N10" s="181" t="s">
        <v>18</v>
      </c>
      <c r="O10" s="181"/>
      <c r="P10" s="181"/>
      <c r="Q10" s="181"/>
      <c r="R10" s="181"/>
      <c r="S10" s="181"/>
      <c r="T10" s="181"/>
      <c r="U10" s="181"/>
      <c r="V10" s="181"/>
    </row>
    <row r="11" spans="2:22" s="113" customFormat="1" ht="25" customHeight="1" x14ac:dyDescent="0.45">
      <c r="B11" s="177" t="s">
        <v>19</v>
      </c>
      <c r="C11" s="177"/>
      <c r="D11" s="114"/>
      <c r="F11" s="147"/>
      <c r="G11" s="147"/>
      <c r="H11" s="147"/>
      <c r="I11" s="147"/>
      <c r="J11" s="147"/>
      <c r="K11" s="147"/>
      <c r="L11" s="147"/>
      <c r="M11" s="147"/>
      <c r="N11" s="115" t="s">
        <v>20</v>
      </c>
      <c r="O11" s="115"/>
      <c r="P11" s="115"/>
      <c r="Q11" s="115"/>
      <c r="R11" s="115"/>
      <c r="S11" s="115"/>
      <c r="T11" s="115"/>
      <c r="U11" s="115"/>
      <c r="V11" s="115"/>
    </row>
    <row r="12" spans="2:22" s="113" customFormat="1" ht="25" customHeight="1" x14ac:dyDescent="0.45">
      <c r="B12" s="177" t="s">
        <v>21</v>
      </c>
      <c r="C12" s="177"/>
      <c r="D12" s="114"/>
      <c r="E12" s="138" t="s">
        <v>191</v>
      </c>
      <c r="F12" s="147"/>
      <c r="G12" s="147"/>
      <c r="H12" s="147"/>
      <c r="I12" s="147"/>
      <c r="J12" s="147"/>
      <c r="K12" s="147"/>
      <c r="L12" s="147"/>
      <c r="M12" s="147"/>
      <c r="N12" s="184" t="s">
        <v>22</v>
      </c>
      <c r="O12" s="184"/>
      <c r="P12" s="184"/>
      <c r="Q12" s="184"/>
      <c r="R12" s="184"/>
      <c r="S12" s="184"/>
      <c r="T12" s="184"/>
      <c r="U12" s="184"/>
      <c r="V12" s="184"/>
    </row>
    <row r="13" spans="2:22" s="113" customFormat="1" ht="25" customHeight="1" x14ac:dyDescent="0.45">
      <c r="B13" s="177"/>
      <c r="C13" s="177"/>
      <c r="D13" s="114"/>
      <c r="E13" s="117" t="s">
        <v>23</v>
      </c>
      <c r="F13" s="118"/>
      <c r="G13" s="118"/>
      <c r="H13" s="118"/>
      <c r="I13" s="118"/>
      <c r="J13" s="118"/>
      <c r="K13" s="118"/>
      <c r="L13" s="118"/>
      <c r="M13" s="118"/>
      <c r="N13" s="184" t="s">
        <v>24</v>
      </c>
      <c r="O13" s="184"/>
      <c r="P13" s="184"/>
      <c r="Q13" s="184"/>
      <c r="R13" s="184"/>
      <c r="S13" s="184"/>
      <c r="T13" s="184"/>
      <c r="U13" s="184"/>
      <c r="V13" s="184"/>
    </row>
    <row r="14" spans="2:22" s="113" customFormat="1" ht="25" customHeight="1" x14ac:dyDescent="0.45">
      <c r="B14" s="183" t="s">
        <v>25</v>
      </c>
      <c r="C14" s="183"/>
      <c r="D14" s="114"/>
      <c r="E14" s="117" t="s">
        <v>26</v>
      </c>
      <c r="N14" s="115" t="s">
        <v>27</v>
      </c>
      <c r="O14" s="115"/>
      <c r="P14" s="115"/>
      <c r="Q14" s="115"/>
      <c r="R14" s="115"/>
      <c r="S14" s="115"/>
      <c r="T14" s="115"/>
      <c r="U14" s="115"/>
    </row>
    <row r="15" spans="2:22" s="113" customFormat="1" ht="25" customHeight="1" x14ac:dyDescent="0.45">
      <c r="B15" s="177" t="s">
        <v>28</v>
      </c>
      <c r="C15" s="177"/>
      <c r="D15" s="114"/>
      <c r="E15" s="117" t="s">
        <v>183</v>
      </c>
      <c r="N15" s="181" t="s">
        <v>29</v>
      </c>
      <c r="O15" s="181"/>
      <c r="P15" s="181"/>
      <c r="Q15" s="181"/>
      <c r="R15" s="181"/>
      <c r="S15" s="181"/>
      <c r="T15" s="181"/>
      <c r="U15" s="181"/>
      <c r="V15" s="181"/>
    </row>
    <row r="16" spans="2:22" s="113" customFormat="1" ht="25" customHeight="1" x14ac:dyDescent="0.45">
      <c r="B16" s="177" t="s">
        <v>30</v>
      </c>
      <c r="C16" s="177"/>
      <c r="D16" s="114"/>
      <c r="N16" s="181" t="s">
        <v>31</v>
      </c>
      <c r="O16" s="181"/>
      <c r="P16" s="181"/>
      <c r="Q16" s="181"/>
      <c r="R16" s="181"/>
      <c r="S16" s="181"/>
      <c r="T16" s="181"/>
      <c r="U16" s="181"/>
      <c r="V16" s="181"/>
    </row>
    <row r="17" spans="2:29" s="113" customFormat="1" ht="25" customHeight="1" x14ac:dyDescent="0.45">
      <c r="B17" s="177" t="s">
        <v>32</v>
      </c>
      <c r="C17" s="177"/>
      <c r="D17" s="114"/>
      <c r="N17" s="181" t="s">
        <v>34</v>
      </c>
      <c r="O17" s="181"/>
      <c r="P17" s="181"/>
      <c r="Q17" s="181"/>
      <c r="R17" s="181"/>
      <c r="S17" s="181"/>
      <c r="T17" s="181"/>
      <c r="U17" s="181"/>
      <c r="V17" s="181"/>
    </row>
    <row r="18" spans="2:29" s="113" customFormat="1" ht="25" customHeight="1" x14ac:dyDescent="0.45">
      <c r="B18" s="177" t="s">
        <v>35</v>
      </c>
      <c r="C18" s="177"/>
      <c r="D18" s="116"/>
      <c r="N18" s="181" t="s">
        <v>37</v>
      </c>
      <c r="O18" s="181"/>
      <c r="P18" s="181"/>
      <c r="Q18" s="181"/>
      <c r="R18" s="181"/>
      <c r="S18" s="181"/>
      <c r="T18" s="181"/>
      <c r="U18" s="181"/>
      <c r="V18" s="181"/>
    </row>
    <row r="19" spans="2:29" s="113" customFormat="1" ht="25" customHeight="1" x14ac:dyDescent="0.45">
      <c r="B19" s="177" t="s">
        <v>38</v>
      </c>
      <c r="C19" s="177"/>
      <c r="D19" s="114"/>
      <c r="E19" s="144" t="s">
        <v>33</v>
      </c>
      <c r="F19" s="144"/>
      <c r="G19" s="144"/>
      <c r="H19" s="144"/>
      <c r="I19" s="144"/>
      <c r="J19" s="144"/>
      <c r="K19" s="144"/>
      <c r="L19" s="144"/>
      <c r="M19" s="144"/>
      <c r="N19" s="177" t="s">
        <v>40</v>
      </c>
      <c r="O19" s="177"/>
      <c r="P19" s="177"/>
      <c r="Q19" s="177"/>
      <c r="R19" s="177"/>
      <c r="S19" s="177"/>
      <c r="T19" s="177"/>
      <c r="U19" s="177"/>
      <c r="V19" s="177"/>
    </row>
    <row r="20" spans="2:29" s="113" customFormat="1" ht="25" customHeight="1" x14ac:dyDescent="0.45">
      <c r="B20" s="177" t="s">
        <v>41</v>
      </c>
      <c r="C20" s="177"/>
      <c r="D20" s="114"/>
      <c r="E20" s="144" t="s">
        <v>36</v>
      </c>
      <c r="F20" s="144"/>
      <c r="G20" s="144"/>
      <c r="H20" s="144"/>
      <c r="I20" s="144"/>
      <c r="J20" s="144"/>
      <c r="K20" s="144"/>
      <c r="L20" s="144"/>
      <c r="M20" s="144"/>
      <c r="N20" s="185" t="s">
        <v>43</v>
      </c>
      <c r="O20" s="185"/>
      <c r="P20" s="185"/>
      <c r="Q20" s="185"/>
      <c r="R20" s="185"/>
      <c r="S20" s="185"/>
      <c r="T20" s="185"/>
      <c r="U20" s="185"/>
      <c r="V20" s="185"/>
    </row>
    <row r="21" spans="2:29" s="113" customFormat="1" ht="25" customHeight="1" x14ac:dyDescent="0.45">
      <c r="B21" s="177" t="s">
        <v>44</v>
      </c>
      <c r="C21" s="177"/>
      <c r="D21" s="114"/>
      <c r="E21" s="145" t="s">
        <v>39</v>
      </c>
      <c r="F21" s="145"/>
      <c r="G21" s="145"/>
      <c r="H21" s="145"/>
      <c r="I21" s="145"/>
      <c r="J21" s="145"/>
      <c r="K21" s="145"/>
      <c r="L21" s="145"/>
      <c r="M21" s="117"/>
      <c r="N21" s="185" t="s">
        <v>46</v>
      </c>
      <c r="O21" s="185"/>
      <c r="P21" s="185"/>
      <c r="Q21" s="185"/>
      <c r="R21" s="185"/>
      <c r="S21" s="185"/>
      <c r="T21" s="185"/>
      <c r="U21" s="185"/>
      <c r="V21" s="185"/>
    </row>
    <row r="22" spans="2:29" s="113" customFormat="1" ht="25" customHeight="1" x14ac:dyDescent="0.45">
      <c r="B22" s="177" t="s">
        <v>47</v>
      </c>
      <c r="C22" s="177"/>
      <c r="D22" s="114"/>
      <c r="E22" s="145" t="s">
        <v>42</v>
      </c>
      <c r="F22" s="145"/>
      <c r="G22" s="145"/>
      <c r="H22" s="145"/>
      <c r="I22" s="145"/>
      <c r="J22" s="145"/>
      <c r="K22" s="145"/>
      <c r="L22" s="145"/>
      <c r="M22" s="118"/>
    </row>
    <row r="23" spans="2:29" s="113" customFormat="1" ht="25" customHeight="1" x14ac:dyDescent="0.6">
      <c r="B23" s="177" t="s">
        <v>48</v>
      </c>
      <c r="C23" s="177"/>
      <c r="D23" s="114"/>
      <c r="E23" s="146" t="s">
        <v>45</v>
      </c>
      <c r="F23" s="146"/>
      <c r="G23" s="146"/>
      <c r="H23" s="146"/>
      <c r="I23" s="146"/>
      <c r="J23" s="146"/>
      <c r="K23" s="146"/>
      <c r="L23" s="146"/>
      <c r="M23" s="146"/>
      <c r="N23" s="186"/>
      <c r="O23" s="186"/>
      <c r="P23" s="186"/>
      <c r="Q23" s="186"/>
      <c r="R23" s="186"/>
      <c r="S23" s="186"/>
      <c r="T23" s="186"/>
      <c r="U23" s="186"/>
      <c r="V23" s="186"/>
    </row>
    <row r="24" spans="2:29" s="113" customFormat="1" ht="25" customHeight="1" x14ac:dyDescent="0.45">
      <c r="B24" s="177" t="s">
        <v>49</v>
      </c>
      <c r="C24" s="177"/>
      <c r="D24" s="114"/>
    </row>
    <row r="25" spans="2:29" s="113" customFormat="1" ht="25" customHeight="1" x14ac:dyDescent="0.45">
      <c r="B25" s="177" t="s">
        <v>50</v>
      </c>
      <c r="C25" s="177"/>
      <c r="D25" s="114"/>
    </row>
    <row r="26" spans="2:29" s="113" customFormat="1" ht="25" customHeight="1" x14ac:dyDescent="0.45">
      <c r="B26" s="177" t="s">
        <v>51</v>
      </c>
      <c r="C26" s="177"/>
      <c r="D26" s="114"/>
    </row>
    <row r="27" spans="2:29" s="113" customFormat="1" ht="25" customHeight="1" x14ac:dyDescent="0.45">
      <c r="B27" s="177" t="s">
        <v>52</v>
      </c>
      <c r="C27" s="177"/>
      <c r="D27" s="114"/>
      <c r="AC27" s="119"/>
    </row>
    <row r="28" spans="2:29" s="113" customFormat="1" ht="25" customHeight="1" x14ac:dyDescent="0.45">
      <c r="B28" s="177" t="s">
        <v>53</v>
      </c>
      <c r="C28" s="177"/>
      <c r="D28" s="114"/>
    </row>
    <row r="29" spans="2:29" s="113" customFormat="1" ht="25" customHeight="1" x14ac:dyDescent="0.45">
      <c r="B29" s="177" t="s">
        <v>54</v>
      </c>
      <c r="C29" s="177"/>
      <c r="D29" s="114"/>
      <c r="O29" s="120"/>
    </row>
    <row r="30" spans="2:29" s="113" customFormat="1" ht="25" customHeight="1" x14ac:dyDescent="0.45">
      <c r="B30" s="177" t="s">
        <v>55</v>
      </c>
      <c r="C30" s="177"/>
      <c r="D30" s="114"/>
      <c r="O30" s="120"/>
    </row>
    <row r="31" spans="2:29" s="113" customFormat="1" ht="25" customHeight="1" x14ac:dyDescent="0.45">
      <c r="B31" s="177" t="s">
        <v>56</v>
      </c>
      <c r="C31" s="177"/>
      <c r="D31" s="114"/>
      <c r="O31" s="120"/>
    </row>
    <row r="32" spans="2:29" s="113" customFormat="1" ht="25" customHeight="1" x14ac:dyDescent="0.45">
      <c r="B32" s="110"/>
      <c r="C32" s="110"/>
      <c r="D32" s="114"/>
      <c r="O32" s="120"/>
      <c r="P32" s="110"/>
      <c r="Q32" s="110"/>
      <c r="R32" s="110"/>
      <c r="S32" s="110"/>
      <c r="T32" s="110"/>
      <c r="U32" s="110"/>
      <c r="V32" s="110"/>
    </row>
    <row r="33" spans="2:15" ht="25" customHeight="1" x14ac:dyDescent="0.45">
      <c r="B33" s="140" t="s">
        <v>57</v>
      </c>
      <c r="C33" s="140"/>
      <c r="D33" s="121"/>
      <c r="F33" s="122"/>
      <c r="N33" s="113"/>
      <c r="O33" s="120"/>
    </row>
    <row r="34" spans="2:15" ht="25" customHeight="1" x14ac:dyDescent="0.45">
      <c r="B34" s="177" t="s">
        <v>58</v>
      </c>
      <c r="C34" s="177"/>
      <c r="D34" s="140"/>
      <c r="E34" s="140"/>
      <c r="F34" s="140"/>
      <c r="G34" s="140"/>
      <c r="H34" s="140"/>
      <c r="I34" s="140"/>
      <c r="J34" s="140"/>
      <c r="K34" s="140"/>
      <c r="N34" s="113"/>
      <c r="O34" s="120"/>
    </row>
    <row r="35" spans="2:15" ht="25" customHeight="1" x14ac:dyDescent="0.45">
      <c r="B35" s="177" t="s">
        <v>59</v>
      </c>
      <c r="C35" s="177"/>
      <c r="D35" s="124"/>
      <c r="E35" s="124"/>
      <c r="F35" s="124"/>
      <c r="G35" s="124"/>
      <c r="H35" s="124"/>
      <c r="I35" s="124"/>
      <c r="J35" s="124"/>
      <c r="K35" s="124"/>
      <c r="N35" s="113"/>
      <c r="O35" s="120"/>
    </row>
    <row r="36" spans="2:15" ht="25" customHeight="1" x14ac:dyDescent="0.45">
      <c r="B36" s="177" t="s">
        <v>60</v>
      </c>
      <c r="C36" s="177"/>
      <c r="D36" s="124"/>
      <c r="E36" s="124"/>
      <c r="F36" s="124"/>
      <c r="G36" s="124"/>
      <c r="H36" s="124"/>
      <c r="I36" s="124"/>
      <c r="J36" s="124"/>
      <c r="K36" s="124"/>
      <c r="N36" s="113"/>
      <c r="O36" s="120"/>
    </row>
    <row r="37" spans="2:15" ht="25" customHeight="1" x14ac:dyDescent="0.45">
      <c r="B37" s="177" t="s">
        <v>61</v>
      </c>
      <c r="C37" s="177"/>
      <c r="D37" s="124"/>
      <c r="E37" s="124"/>
      <c r="F37" s="124"/>
      <c r="G37" s="124"/>
      <c r="H37" s="124"/>
      <c r="I37" s="124"/>
      <c r="J37" s="124"/>
      <c r="K37" s="124"/>
    </row>
    <row r="38" spans="2:15" ht="25" customHeight="1" x14ac:dyDescent="0.45">
      <c r="B38" s="177" t="s">
        <v>62</v>
      </c>
      <c r="C38" s="177"/>
      <c r="D38" s="124"/>
      <c r="E38" s="124"/>
      <c r="F38" s="124"/>
      <c r="G38" s="124"/>
      <c r="H38" s="124"/>
      <c r="I38" s="124"/>
      <c r="J38" s="124"/>
      <c r="K38" s="124"/>
    </row>
    <row r="39" spans="2:15" ht="25" customHeight="1" x14ac:dyDescent="0.45">
      <c r="B39" s="141" t="s">
        <v>63</v>
      </c>
      <c r="C39" s="141"/>
      <c r="D39" s="124"/>
      <c r="E39" s="124"/>
      <c r="F39" s="124"/>
      <c r="G39" s="124"/>
      <c r="H39" s="124"/>
      <c r="I39" s="124"/>
      <c r="J39" s="124"/>
      <c r="K39" s="124"/>
    </row>
    <row r="40" spans="2:15" ht="25" customHeight="1" x14ac:dyDescent="0.45">
      <c r="B40" s="177" t="s">
        <v>64</v>
      </c>
      <c r="C40" s="177"/>
      <c r="D40" s="141"/>
      <c r="E40" s="141"/>
      <c r="F40" s="141"/>
      <c r="G40" s="141"/>
      <c r="H40" s="141"/>
      <c r="I40" s="141"/>
      <c r="J40" s="141"/>
      <c r="K40" s="141"/>
    </row>
    <row r="41" spans="2:15" ht="25" customHeight="1" x14ac:dyDescent="0.45">
      <c r="B41" s="177" t="s">
        <v>65</v>
      </c>
      <c r="C41" s="177"/>
      <c r="D41" s="124"/>
      <c r="E41" s="124"/>
      <c r="F41" s="124"/>
      <c r="G41" s="124"/>
      <c r="H41" s="124"/>
      <c r="I41" s="124"/>
      <c r="J41" s="124"/>
      <c r="K41" s="124"/>
    </row>
    <row r="42" spans="2:15" ht="25" customHeight="1" x14ac:dyDescent="0.45">
      <c r="B42" s="177" t="s">
        <v>66</v>
      </c>
      <c r="C42" s="177"/>
      <c r="D42" s="124"/>
      <c r="E42" s="124"/>
      <c r="F42" s="124"/>
      <c r="G42" s="124"/>
      <c r="H42" s="124"/>
      <c r="I42" s="124"/>
      <c r="J42" s="124"/>
      <c r="K42" s="124"/>
    </row>
    <row r="43" spans="2:15" ht="25" customHeight="1" x14ac:dyDescent="0.45">
      <c r="B43" s="177" t="s">
        <v>67</v>
      </c>
      <c r="C43" s="177"/>
      <c r="D43" s="124"/>
      <c r="E43" s="124"/>
      <c r="F43" s="124"/>
      <c r="G43" s="124"/>
      <c r="H43" s="124"/>
      <c r="I43" s="124"/>
      <c r="J43" s="124"/>
      <c r="K43" s="124"/>
    </row>
    <row r="44" spans="2:15" ht="25" customHeight="1" x14ac:dyDescent="0.45">
      <c r="B44" s="177" t="s">
        <v>68</v>
      </c>
      <c r="C44" s="177"/>
      <c r="D44" s="124"/>
      <c r="E44" s="124"/>
      <c r="F44" s="124"/>
      <c r="G44" s="124"/>
      <c r="H44" s="124"/>
      <c r="I44" s="124"/>
      <c r="J44" s="124"/>
      <c r="K44" s="124"/>
    </row>
    <row r="45" spans="2:15" ht="25" customHeight="1" x14ac:dyDescent="0.45">
      <c r="B45" s="110"/>
      <c r="D45" s="124"/>
      <c r="E45" s="124"/>
      <c r="F45" s="124"/>
      <c r="G45" s="124"/>
      <c r="H45" s="124"/>
      <c r="I45" s="124"/>
      <c r="J45" s="124"/>
      <c r="K45" s="124"/>
    </row>
    <row r="46" spans="2:15" ht="35.15" customHeight="1" x14ac:dyDescent="0.45">
      <c r="B46" s="110"/>
      <c r="D46" s="123"/>
    </row>
    <row r="47" spans="2:15" ht="35.15" customHeight="1" x14ac:dyDescent="0.45">
      <c r="B47" s="110"/>
      <c r="D47" s="124"/>
    </row>
    <row r="48" spans="2:15" ht="35.15" customHeight="1" x14ac:dyDescent="0.45">
      <c r="B48" s="110"/>
      <c r="D48" s="124"/>
    </row>
    <row r="49" spans="2:4" ht="35.15" customHeight="1" x14ac:dyDescent="0.45">
      <c r="B49" s="110"/>
      <c r="D49" s="124"/>
    </row>
    <row r="50" spans="2:4" ht="35.15" customHeight="1" x14ac:dyDescent="0.45">
      <c r="B50" s="110"/>
      <c r="D50" s="124"/>
    </row>
    <row r="51" spans="2:4" ht="35.15" customHeight="1" x14ac:dyDescent="0.45">
      <c r="B51" s="110"/>
      <c r="D51" s="124"/>
    </row>
    <row r="52" spans="2:4" ht="35.15" customHeight="1" x14ac:dyDescent="0.45">
      <c r="B52" s="110"/>
      <c r="D52" s="124"/>
    </row>
    <row r="53" spans="2:4" ht="18.5" x14ac:dyDescent="0.45">
      <c r="B53" s="110"/>
      <c r="D53" s="124"/>
    </row>
    <row r="54" spans="2:4" ht="18.5" x14ac:dyDescent="0.45">
      <c r="B54" s="110"/>
      <c r="D54" s="124"/>
    </row>
    <row r="55" spans="2:4" ht="18.5" x14ac:dyDescent="0.45">
      <c r="B55" s="110"/>
      <c r="D55" s="124"/>
    </row>
    <row r="56" spans="2:4" ht="18.5" x14ac:dyDescent="0.45">
      <c r="B56" s="110"/>
      <c r="D56" s="124"/>
    </row>
    <row r="57" spans="2:4" ht="18.5" x14ac:dyDescent="0.45">
      <c r="D57" s="124"/>
    </row>
    <row r="58" spans="2:4" x14ac:dyDescent="0.35">
      <c r="D58" s="125"/>
    </row>
    <row r="59" spans="2:4" x14ac:dyDescent="0.35">
      <c r="D59" s="125"/>
    </row>
    <row r="60" spans="2:4" x14ac:dyDescent="0.35">
      <c r="D60" s="125"/>
    </row>
    <row r="61" spans="2:4" x14ac:dyDescent="0.35">
      <c r="D61" s="125"/>
    </row>
    <row r="62" spans="2:4" x14ac:dyDescent="0.35">
      <c r="D62" s="125"/>
    </row>
    <row r="63" spans="2:4" x14ac:dyDescent="0.35">
      <c r="D63" s="125"/>
    </row>
    <row r="64" spans="2:4" x14ac:dyDescent="0.35">
      <c r="D64" s="125"/>
    </row>
    <row r="65" spans="4:4" x14ac:dyDescent="0.35">
      <c r="D65" s="125"/>
    </row>
    <row r="66" spans="4:4" x14ac:dyDescent="0.35">
      <c r="D66" s="125"/>
    </row>
    <row r="67" spans="4:4" x14ac:dyDescent="0.35">
      <c r="D67" s="125"/>
    </row>
  </sheetData>
  <mergeCells count="54">
    <mergeCell ref="B43:C43"/>
    <mergeCell ref="B44:C44"/>
    <mergeCell ref="B38:C38"/>
    <mergeCell ref="B40:C40"/>
    <mergeCell ref="B41:C41"/>
    <mergeCell ref="B42:C42"/>
    <mergeCell ref="N23:V23"/>
    <mergeCell ref="B24:C24"/>
    <mergeCell ref="B26:C26"/>
    <mergeCell ref="B27:C27"/>
    <mergeCell ref="B28:C28"/>
    <mergeCell ref="B25:C25"/>
    <mergeCell ref="B22:C22"/>
    <mergeCell ref="B34:C34"/>
    <mergeCell ref="B35:C35"/>
    <mergeCell ref="B36:C36"/>
    <mergeCell ref="B37:C37"/>
    <mergeCell ref="B31:C31"/>
    <mergeCell ref="B23:C23"/>
    <mergeCell ref="B29:C29"/>
    <mergeCell ref="B30:C30"/>
    <mergeCell ref="N20:V20"/>
    <mergeCell ref="N21:V21"/>
    <mergeCell ref="B18:C18"/>
    <mergeCell ref="B19:C19"/>
    <mergeCell ref="N18:V18"/>
    <mergeCell ref="B20:C20"/>
    <mergeCell ref="N19:V19"/>
    <mergeCell ref="B21:C21"/>
    <mergeCell ref="B17:C17"/>
    <mergeCell ref="N17:V17"/>
    <mergeCell ref="B16:C16"/>
    <mergeCell ref="N16:V16"/>
    <mergeCell ref="B11:C11"/>
    <mergeCell ref="B12:C12"/>
    <mergeCell ref="N12:V12"/>
    <mergeCell ref="B13:C13"/>
    <mergeCell ref="N13:V13"/>
    <mergeCell ref="B14:C14"/>
    <mergeCell ref="B15:C15"/>
    <mergeCell ref="N15:V15"/>
    <mergeCell ref="B9:C9"/>
    <mergeCell ref="N9:V9"/>
    <mergeCell ref="B10:C10"/>
    <mergeCell ref="N10:V10"/>
    <mergeCell ref="B6:C6"/>
    <mergeCell ref="B7:C7"/>
    <mergeCell ref="B8:C8"/>
    <mergeCell ref="B1:K1"/>
    <mergeCell ref="B2:K2"/>
    <mergeCell ref="B4:C4"/>
    <mergeCell ref="B5:C5"/>
    <mergeCell ref="E4:K4"/>
    <mergeCell ref="E5:K5"/>
  </mergeCells>
  <hyperlinks>
    <hyperlink ref="B20" r:id="rId1" location="/products/78887" display="http://publications.saskatchewan.ca/ - /products/78887" xr:uid="{00000000-0004-0000-0100-000000000000}"/>
    <hyperlink ref="B21" r:id="rId2" location="/products/78888" display="http://publications.saskatchewan.ca/ - /products/78888" xr:uid="{00000000-0004-0000-0100-000001000000}"/>
    <hyperlink ref="B5" r:id="rId3" location="/products/78923" display="http://publications.saskatchewan.ca/ - /products/78923" xr:uid="{00000000-0004-0000-0100-000005000000}"/>
    <hyperlink ref="B6" r:id="rId4" location="/products/78928" display="http://publications.saskatchewan.ca/ - /products/78928" xr:uid="{00000000-0004-0000-0100-000006000000}"/>
    <hyperlink ref="B9" r:id="rId5" location="/products/78934" display="http://publications.saskatchewan.ca/ - /products/78934" xr:uid="{00000000-0004-0000-0100-000007000000}"/>
    <hyperlink ref="B10" r:id="rId6" location="/products/78937" display="http://publications.saskatchewan.ca/ - /products/78937" xr:uid="{00000000-0004-0000-0100-000008000000}"/>
    <hyperlink ref="B11" r:id="rId7" location="/products/78946" display="http://publications.saskatchewan.ca/ - /products/78946" xr:uid="{00000000-0004-0000-0100-000009000000}"/>
    <hyperlink ref="B12" r:id="rId8" location="/products/78951" display="http://publications.saskatchewan.ca/ - /products/78951" xr:uid="{00000000-0004-0000-0100-00000A000000}"/>
    <hyperlink ref="B15" r:id="rId9" location="/products/78956" display="http://publications.saskatchewan.ca/ - /products/78956" xr:uid="{00000000-0004-0000-0100-00000B000000}"/>
    <hyperlink ref="B16" r:id="rId10" location="/products/78999" display="http://publications.saskatchewan.ca/ - /products/78999" xr:uid="{00000000-0004-0000-0100-00000C000000}"/>
    <hyperlink ref="B17" r:id="rId11" location="/products/79004" display="http://publications.saskatchewan.ca/ - /products/79004" xr:uid="{00000000-0004-0000-0100-00000D000000}"/>
    <hyperlink ref="B18" r:id="rId12" location="/products/79008" display="http://publications.saskatchewan.ca/ - /products/79008" xr:uid="{00000000-0004-0000-0100-00000F000000}"/>
    <hyperlink ref="B19" r:id="rId13" location="/products/79011" display="http://publications.saskatchewan.ca/ - /products/79011" xr:uid="{00000000-0004-0000-0100-000010000000}"/>
    <hyperlink ref="B22" r:id="rId14" location="/products/79012" display="http://publications.saskatchewan.ca/ - /products/79012" xr:uid="{00000000-0004-0000-0100-000011000000}"/>
    <hyperlink ref="B23" r:id="rId15" location="/products/79014" display="http://publications.saskatchewan.ca/ - /products/79014" xr:uid="{00000000-0004-0000-0100-000012000000}"/>
    <hyperlink ref="B24" r:id="rId16" location="/products/79060" display="http://publications.saskatchewan.ca/ - /products/79060" xr:uid="{00000000-0004-0000-0100-000013000000}"/>
    <hyperlink ref="B25" r:id="rId17" location="/products/79061" display="http://publications.saskatchewan.ca/ - /products/79061" xr:uid="{00000000-0004-0000-0100-000014000000}"/>
    <hyperlink ref="B26" r:id="rId18" location="/products/79062" display="http://publications.saskatchewan.ca/ - /products/79062" xr:uid="{00000000-0004-0000-0100-000015000000}"/>
    <hyperlink ref="B27" r:id="rId19" location="/products/79063" display="http://publications.saskatchewan.ca/ - /products/79063" xr:uid="{00000000-0004-0000-0100-000016000000}"/>
    <hyperlink ref="B28" r:id="rId20" location="/products/79064" display="http://publications.saskatchewan.ca/ - /products/79064" xr:uid="{00000000-0004-0000-0100-000017000000}"/>
    <hyperlink ref="B29" r:id="rId21" location="/products/79085" display="http://publications.saskatchewan.ca/ - /products/79085" xr:uid="{00000000-0004-0000-0100-000018000000}"/>
    <hyperlink ref="B30" r:id="rId22" location="/products/79084" display="http://publications.saskatchewan.ca/ - /products/79084" xr:uid="{00000000-0004-0000-0100-000019000000}"/>
    <hyperlink ref="B31" r:id="rId23" location="/products/79086" display="http://publications.saskatchewan.ca/ - /products/79086" xr:uid="{00000000-0004-0000-0100-00001A000000}"/>
    <hyperlink ref="B34" r:id="rId24" location="/products/79087" display="http://publications.saskatchewan.ca/ - /products/79087" xr:uid="{00000000-0004-0000-0100-00001B000000}"/>
    <hyperlink ref="B35" r:id="rId25" location="/products/79088" display="http://publications.saskatchewan.ca/ - /products/79088" xr:uid="{00000000-0004-0000-0100-00001C000000}"/>
    <hyperlink ref="B36" r:id="rId26" location="/products/79089" display="http://publications.saskatchewan.ca/ - /products/79089" xr:uid="{00000000-0004-0000-0100-00001D000000}"/>
    <hyperlink ref="B37" r:id="rId27" location="/products/79090" display="http://publications.saskatchewan.ca/ - /products/79090" xr:uid="{00000000-0004-0000-0100-00001E000000}"/>
    <hyperlink ref="B38" r:id="rId28" location="/products/79091" display="http://publications.saskatchewan.ca/ - /products/79091" xr:uid="{00000000-0004-0000-0100-00001F000000}"/>
    <hyperlink ref="B39" r:id="rId29" location="/products/79092" display="http://publications.saskatchewan.ca/ - /products/79092" xr:uid="{00000000-0004-0000-0100-000020000000}"/>
    <hyperlink ref="B40" r:id="rId30" location="/products/79093" display="http://publications.saskatchewan.ca/ - /products/79093" xr:uid="{00000000-0004-0000-0100-000021000000}"/>
    <hyperlink ref="B41" r:id="rId31" location="/products/79094" display="http://publications.saskatchewan.ca/ - /products/79094" xr:uid="{00000000-0004-0000-0100-000022000000}"/>
    <hyperlink ref="B42" r:id="rId32" location="/products/79095" display="http://publications.saskatchewan.ca/ - /products/79095" xr:uid="{00000000-0004-0000-0100-000023000000}"/>
    <hyperlink ref="B43" r:id="rId33" location="/products/79096" display="http://publications.saskatchewan.ca/ - /products/79096" xr:uid="{00000000-0004-0000-0100-000024000000}"/>
    <hyperlink ref="B44" r:id="rId34" location="/products/79097" display="http://publications.saskatchewan.ca/ - /products/79097" xr:uid="{00000000-0004-0000-0100-000025000000}"/>
    <hyperlink ref="N10:T10" r:id="rId35" location="/products/79390" display="Criminal Record Check " xr:uid="{00000000-0004-0000-0100-00002A000000}"/>
    <hyperlink ref="N17:U17" r:id="rId36" location="/products/104060" display="Local Government Election Guide" xr:uid="{00000000-0004-0000-0100-00002B000000}"/>
    <hyperlink ref="N16:U16" r:id="rId37" location="/products/79402" display="Mail-In Ballot Sample Bylaw" xr:uid="{00000000-0004-0000-0100-00002C000000}"/>
    <hyperlink ref="N15:U15" r:id="rId38" location="/products/79398" display="Increase or Decrease Number of Councillors Sample Bylaw" xr:uid="{00000000-0004-0000-0100-00002D000000}"/>
    <hyperlink ref="N14:U14" r:id="rId39" location="/products/79392" display="Election Procedure (for a vote on a Bylaw or Question) Sample Bylaw" xr:uid="{00000000-0004-0000-0100-00002E000000}"/>
    <hyperlink ref="N11:U11" r:id="rId40" location="/products/32330" display="MA Regs - Form B.1 - Results of Criminal Record Check for Candidate" xr:uid="{00000000-0004-0000-0100-00002F000000}"/>
    <hyperlink ref="N18:T18" r:id="rId41" display="Saskatchewan Municipal Election Results Form (MERT)" xr:uid="{00000000-0004-0000-0100-000031000000}"/>
    <hyperlink ref="N19:U19" r:id="rId42" display="Municipal Directory - Update Information" xr:uid="{00000000-0004-0000-0100-000032000000}"/>
    <hyperlink ref="N18:V18" r:id="rId43" display="Saskatchewan Municipal Election Results Form (MERT)" xr:uid="{00000000-0004-0000-0100-000033000000}"/>
    <hyperlink ref="N12:V12" r:id="rId44" location="/products/31609" display="NMA Regulations - Form C - Results of Criminal Record Check for Candidate" xr:uid="{00000000-0004-0000-0100-000034000000}"/>
    <hyperlink ref="N13:V13" r:id="rId45" location="/products/32331" display="CA Regulations - Form A.2 - Results of Criminal Record Check for Candidate" xr:uid="{00000000-0004-0000-0100-000035000000}"/>
    <hyperlink ref="N20:R20" r:id="rId46" display="The Local Government Election Act, 2015" xr:uid="{00000000-0004-0000-0100-000036000000}"/>
    <hyperlink ref="N21:S21" r:id="rId47" display="The Local Government Election Regulations, 2015" xr:uid="{00000000-0004-0000-0100-000037000000}"/>
  </hyperlinks>
  <pageMargins left="0.25" right="0.25" top="0.75" bottom="0.75" header="0.3" footer="0.3"/>
  <pageSetup scale="46" orientation="landscape" r:id="rId48"/>
  <drawing r:id="rId49"/>
  <legacyDrawing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1B6E6"/>
    <pageSetUpPr fitToPage="1"/>
  </sheetPr>
  <dimension ref="A1:F58"/>
  <sheetViews>
    <sheetView showGridLines="0" showRowColHeaders="0" zoomScaleNormal="100" workbookViewId="0">
      <pane ySplit="2" topLeftCell="A3" activePane="bottomLeft" state="frozen"/>
      <selection pane="bottomLeft" activeCell="C17" sqref="C17"/>
    </sheetView>
  </sheetViews>
  <sheetFormatPr defaultColWidth="9.1796875" defaultRowHeight="15.5" x14ac:dyDescent="0.35"/>
  <cols>
    <col min="1" max="1" width="11.7265625" style="64" customWidth="1"/>
    <col min="2" max="2" width="2.7265625" style="34" hidden="1" customWidth="1"/>
    <col min="3" max="3" width="41.54296875" style="65" customWidth="1"/>
    <col min="4" max="4" width="68.7265625" style="66" customWidth="1"/>
    <col min="5" max="5" width="33.7265625" style="67" customWidth="1"/>
    <col min="6" max="6" width="9.1796875" style="1" customWidth="1"/>
    <col min="7" max="16384" width="9.1796875" style="1"/>
  </cols>
  <sheetData>
    <row r="1" spans="1:6" s="21" customFormat="1" ht="36" customHeight="1" x14ac:dyDescent="0.35">
      <c r="A1" s="187"/>
      <c r="B1" s="187"/>
      <c r="C1" s="187"/>
      <c r="D1" s="19">
        <f>START!D9</f>
        <v>45609</v>
      </c>
      <c r="E1" s="20"/>
    </row>
    <row r="2" spans="1:6" s="27" customFormat="1" ht="36" customHeight="1" thickBot="1" x14ac:dyDescent="0.4">
      <c r="A2" s="22" t="s">
        <v>69</v>
      </c>
      <c r="B2" s="23"/>
      <c r="C2" s="24" t="s">
        <v>70</v>
      </c>
      <c r="D2" s="25" t="s">
        <v>71</v>
      </c>
      <c r="E2" s="26" t="s">
        <v>72</v>
      </c>
    </row>
    <row r="3" spans="1:6" s="28" customFormat="1" ht="20.149999999999999" customHeight="1" x14ac:dyDescent="0.35">
      <c r="B3" s="29"/>
      <c r="C3" s="30"/>
      <c r="D3" s="31"/>
      <c r="E3" s="32"/>
    </row>
    <row r="4" spans="1:6" s="27" customFormat="1" ht="20.149999999999999" customHeight="1" x14ac:dyDescent="0.35">
      <c r="A4" s="33"/>
      <c r="B4" s="34"/>
      <c r="C4" s="35"/>
      <c r="D4" s="36" t="s">
        <v>73</v>
      </c>
      <c r="E4" s="37"/>
    </row>
    <row r="5" spans="1:6" s="27" customFormat="1" ht="40" customHeight="1" x14ac:dyDescent="0.35">
      <c r="A5" s="38" t="s">
        <v>74</v>
      </c>
      <c r="B5" s="39"/>
      <c r="C5" s="40" t="s">
        <v>75</v>
      </c>
      <c r="D5" s="41" t="s">
        <v>76</v>
      </c>
      <c r="E5" s="42" t="s">
        <v>77</v>
      </c>
      <c r="F5" s="43"/>
    </row>
    <row r="6" spans="1:6" s="27" customFormat="1" ht="40" customHeight="1" x14ac:dyDescent="0.35">
      <c r="A6" s="38" t="s">
        <v>78</v>
      </c>
      <c r="B6" s="39"/>
      <c r="C6" s="44" t="s">
        <v>79</v>
      </c>
      <c r="D6" s="41" t="s">
        <v>80</v>
      </c>
      <c r="E6" s="42" t="s">
        <v>186</v>
      </c>
    </row>
    <row r="7" spans="1:6" s="27" customFormat="1" ht="20.149999999999999" customHeight="1" x14ac:dyDescent="0.35">
      <c r="A7" s="33"/>
      <c r="B7" s="34"/>
      <c r="C7" s="35"/>
      <c r="D7" s="46"/>
      <c r="E7" s="37"/>
    </row>
    <row r="8" spans="1:6" s="27" customFormat="1" ht="20.149999999999999" customHeight="1" x14ac:dyDescent="0.35">
      <c r="A8" s="33"/>
      <c r="B8" s="34"/>
      <c r="C8" s="35"/>
      <c r="D8" s="36" t="s">
        <v>84</v>
      </c>
      <c r="E8" s="37"/>
    </row>
    <row r="9" spans="1:6" s="27" customFormat="1" ht="40" customHeight="1" x14ac:dyDescent="0.35">
      <c r="A9" s="38">
        <v>29</v>
      </c>
      <c r="B9" s="39"/>
      <c r="C9" s="40" t="s">
        <v>75</v>
      </c>
      <c r="D9" s="41" t="s">
        <v>178</v>
      </c>
      <c r="E9" s="47" t="s">
        <v>85</v>
      </c>
    </row>
    <row r="10" spans="1:6" s="27" customFormat="1" ht="40" customHeight="1" x14ac:dyDescent="0.35">
      <c r="A10" s="38">
        <v>30</v>
      </c>
      <c r="B10" s="39"/>
      <c r="C10" s="40" t="s">
        <v>75</v>
      </c>
      <c r="D10" s="41" t="s">
        <v>179</v>
      </c>
      <c r="E10" s="47" t="s">
        <v>86</v>
      </c>
    </row>
    <row r="11" spans="1:6" s="49" customFormat="1" ht="40" customHeight="1" x14ac:dyDescent="0.35">
      <c r="A11" s="38">
        <v>92</v>
      </c>
      <c r="B11" s="39"/>
      <c r="C11" s="40" t="s">
        <v>75</v>
      </c>
      <c r="D11" s="41" t="s">
        <v>87</v>
      </c>
      <c r="E11" s="48" t="s">
        <v>88</v>
      </c>
    </row>
    <row r="12" spans="1:6" s="49" customFormat="1" ht="20.149999999999999" customHeight="1" x14ac:dyDescent="0.35">
      <c r="A12" s="33"/>
      <c r="B12" s="34"/>
      <c r="C12" s="35"/>
      <c r="D12" s="46"/>
      <c r="E12" s="50"/>
    </row>
    <row r="13" spans="1:6" s="27" customFormat="1" ht="20.149999999999999" customHeight="1" x14ac:dyDescent="0.35">
      <c r="A13" s="33"/>
      <c r="B13" s="34"/>
      <c r="C13" s="35"/>
      <c r="D13" s="36" t="s">
        <v>89</v>
      </c>
      <c r="E13" s="37"/>
    </row>
    <row r="14" spans="1:6" s="27" customFormat="1" ht="40" customHeight="1" x14ac:dyDescent="0.35">
      <c r="A14" s="33"/>
      <c r="B14" s="34"/>
      <c r="C14" s="35"/>
      <c r="D14" s="51" t="s">
        <v>90</v>
      </c>
      <c r="E14" s="52"/>
    </row>
    <row r="15" spans="1:6" s="27" customFormat="1" ht="40" customHeight="1" x14ac:dyDescent="0.35">
      <c r="A15" s="38" t="s">
        <v>81</v>
      </c>
      <c r="B15" s="39">
        <v>90</v>
      </c>
      <c r="C15" s="45">
        <f>D$1-B15-1</f>
        <v>45518</v>
      </c>
      <c r="D15" s="41" t="s">
        <v>82</v>
      </c>
      <c r="E15" s="42" t="s">
        <v>83</v>
      </c>
    </row>
    <row r="16" spans="1:6" s="27" customFormat="1" ht="40" customHeight="1" x14ac:dyDescent="0.35">
      <c r="A16" s="38" t="s">
        <v>91</v>
      </c>
      <c r="B16" s="39"/>
      <c r="C16" s="44" t="s">
        <v>92</v>
      </c>
      <c r="D16" s="53" t="s">
        <v>93</v>
      </c>
      <c r="E16" s="42" t="s">
        <v>94</v>
      </c>
    </row>
    <row r="17" spans="1:5" s="27" customFormat="1" ht="48" customHeight="1" x14ac:dyDescent="0.35">
      <c r="A17" s="33"/>
      <c r="B17" s="34"/>
      <c r="C17" s="54"/>
      <c r="D17" s="51" t="s">
        <v>95</v>
      </c>
      <c r="E17" s="37"/>
    </row>
    <row r="18" spans="1:5" s="27" customFormat="1" ht="40" customHeight="1" x14ac:dyDescent="0.35">
      <c r="A18" s="31"/>
      <c r="B18" s="34"/>
      <c r="C18" s="55"/>
      <c r="D18" s="51" t="s">
        <v>96</v>
      </c>
      <c r="E18" s="37"/>
    </row>
    <row r="19" spans="1:5" s="27" customFormat="1" ht="40" customHeight="1" x14ac:dyDescent="0.35">
      <c r="A19" s="33"/>
      <c r="B19" s="34"/>
      <c r="C19" s="55"/>
      <c r="D19" s="51" t="s">
        <v>97</v>
      </c>
      <c r="E19" s="37"/>
    </row>
    <row r="20" spans="1:5" s="27" customFormat="1" ht="40" customHeight="1" x14ac:dyDescent="0.35">
      <c r="A20" s="38" t="s">
        <v>98</v>
      </c>
      <c r="B20" s="39"/>
      <c r="C20" s="44" t="s">
        <v>75</v>
      </c>
      <c r="D20" s="53" t="s">
        <v>99</v>
      </c>
      <c r="E20" s="42" t="s">
        <v>100</v>
      </c>
    </row>
    <row r="21" spans="1:5" s="27" customFormat="1" ht="40" customHeight="1" x14ac:dyDescent="0.35">
      <c r="A21" s="38" t="s">
        <v>101</v>
      </c>
      <c r="B21" s="39">
        <f>10+4+1</f>
        <v>15</v>
      </c>
      <c r="C21" s="56">
        <f>C22-B21</f>
        <v>45559</v>
      </c>
      <c r="D21" s="53" t="s">
        <v>102</v>
      </c>
      <c r="E21" s="42" t="s">
        <v>103</v>
      </c>
    </row>
    <row r="22" spans="1:5" s="27" customFormat="1" ht="40" customHeight="1" x14ac:dyDescent="0.35">
      <c r="A22" s="38" t="s">
        <v>104</v>
      </c>
      <c r="B22" s="39">
        <f>5*7</f>
        <v>35</v>
      </c>
      <c r="C22" s="56">
        <f>+D$1-B22</f>
        <v>45574</v>
      </c>
      <c r="D22" s="57" t="s">
        <v>105</v>
      </c>
      <c r="E22" s="42" t="s">
        <v>106</v>
      </c>
    </row>
    <row r="23" spans="1:5" s="27" customFormat="1" ht="40" customHeight="1" x14ac:dyDescent="0.35">
      <c r="A23" s="38" t="s">
        <v>107</v>
      </c>
      <c r="B23" s="39">
        <f>7*5-1</f>
        <v>34</v>
      </c>
      <c r="C23" s="56">
        <f>D$1-B23</f>
        <v>45575</v>
      </c>
      <c r="D23" s="53" t="s">
        <v>108</v>
      </c>
      <c r="E23" s="42" t="s">
        <v>109</v>
      </c>
    </row>
    <row r="24" spans="1:5" s="27" customFormat="1" ht="40" customHeight="1" x14ac:dyDescent="0.35">
      <c r="A24" s="58" t="s">
        <v>110</v>
      </c>
      <c r="B24" s="39"/>
      <c r="C24" s="44" t="s">
        <v>92</v>
      </c>
      <c r="D24" s="53" t="s">
        <v>111</v>
      </c>
      <c r="E24" s="42" t="s">
        <v>112</v>
      </c>
    </row>
    <row r="25" spans="1:5" s="27" customFormat="1" ht="40" customHeight="1" x14ac:dyDescent="0.35">
      <c r="A25" s="38" t="s">
        <v>113</v>
      </c>
      <c r="B25" s="39">
        <v>14</v>
      </c>
      <c r="C25" s="45">
        <f>C$22+B25</f>
        <v>45588</v>
      </c>
      <c r="D25" s="57" t="s">
        <v>114</v>
      </c>
      <c r="E25" s="42" t="s">
        <v>187</v>
      </c>
    </row>
    <row r="26" spans="1:5" s="27" customFormat="1" ht="40" customHeight="1" x14ac:dyDescent="0.35">
      <c r="A26" s="38">
        <v>81</v>
      </c>
      <c r="B26" s="39">
        <v>10</v>
      </c>
      <c r="C26" s="45">
        <f>C$22+B26+4</f>
        <v>45588</v>
      </c>
      <c r="D26" s="53" t="s">
        <v>115</v>
      </c>
      <c r="E26" s="42" t="s">
        <v>116</v>
      </c>
    </row>
    <row r="27" spans="1:5" s="27" customFormat="1" ht="40" customHeight="1" x14ac:dyDescent="0.35">
      <c r="A27" s="38">
        <v>83</v>
      </c>
      <c r="B27" s="39"/>
      <c r="C27" s="40" t="s">
        <v>92</v>
      </c>
      <c r="D27" s="53" t="s">
        <v>185</v>
      </c>
      <c r="E27" s="42" t="s">
        <v>75</v>
      </c>
    </row>
    <row r="28" spans="1:5" s="27" customFormat="1" ht="40" customHeight="1" x14ac:dyDescent="0.35">
      <c r="A28" s="58">
        <v>81</v>
      </c>
      <c r="B28" s="39">
        <v>14</v>
      </c>
      <c r="C28" s="45">
        <f>C$25+B28</f>
        <v>45602</v>
      </c>
      <c r="D28" s="53" t="s">
        <v>117</v>
      </c>
      <c r="E28" s="42" t="s">
        <v>118</v>
      </c>
    </row>
    <row r="29" spans="1:5" s="27" customFormat="1" ht="40" customHeight="1" x14ac:dyDescent="0.35">
      <c r="A29" s="58">
        <v>84</v>
      </c>
      <c r="B29" s="39">
        <v>11</v>
      </c>
      <c r="C29" s="44" t="s">
        <v>92</v>
      </c>
      <c r="D29" s="53" t="s">
        <v>119</v>
      </c>
      <c r="E29" s="42" t="s">
        <v>184</v>
      </c>
    </row>
    <row r="30" spans="1:5" s="27" customFormat="1" ht="40" customHeight="1" x14ac:dyDescent="0.35">
      <c r="A30" s="33"/>
      <c r="B30" s="34"/>
      <c r="C30" s="55"/>
      <c r="D30" s="51" t="s">
        <v>120</v>
      </c>
      <c r="E30" s="37"/>
    </row>
    <row r="31" spans="1:5" s="27" customFormat="1" ht="40" customHeight="1" x14ac:dyDescent="0.35">
      <c r="A31" s="33"/>
      <c r="B31" s="34"/>
      <c r="C31" s="55"/>
      <c r="D31" s="51" t="s">
        <v>121</v>
      </c>
      <c r="E31" s="37"/>
    </row>
    <row r="32" spans="1:5" s="27" customFormat="1" ht="40" customHeight="1" x14ac:dyDescent="0.35">
      <c r="A32" s="33"/>
      <c r="B32" s="34"/>
      <c r="C32" s="55"/>
      <c r="D32" s="51" t="s">
        <v>122</v>
      </c>
      <c r="E32" s="59"/>
    </row>
    <row r="33" spans="1:6" s="27" customFormat="1" ht="40" customHeight="1" x14ac:dyDescent="0.35">
      <c r="A33" s="38">
        <v>93</v>
      </c>
      <c r="B33" s="39"/>
      <c r="C33" s="44" t="s">
        <v>123</v>
      </c>
      <c r="D33" s="53" t="s">
        <v>124</v>
      </c>
      <c r="E33" s="42" t="s">
        <v>125</v>
      </c>
    </row>
    <row r="34" spans="1:6" s="27" customFormat="1" ht="40" customHeight="1" x14ac:dyDescent="0.35">
      <c r="A34" s="38" t="s">
        <v>98</v>
      </c>
      <c r="B34" s="39"/>
      <c r="C34" s="60" t="s">
        <v>123</v>
      </c>
      <c r="D34" s="53" t="s">
        <v>126</v>
      </c>
      <c r="E34" s="42" t="s">
        <v>127</v>
      </c>
    </row>
    <row r="35" spans="1:6" s="27" customFormat="1" ht="40" customHeight="1" x14ac:dyDescent="0.35">
      <c r="A35" s="38" t="s">
        <v>128</v>
      </c>
      <c r="B35" s="39">
        <f>15</f>
        <v>15</v>
      </c>
      <c r="C35" s="56">
        <f>+D$1-B35</f>
        <v>45594</v>
      </c>
      <c r="D35" s="57" t="s">
        <v>129</v>
      </c>
      <c r="E35" s="42" t="s">
        <v>130</v>
      </c>
    </row>
    <row r="36" spans="1:6" s="27" customFormat="1" ht="40" customHeight="1" x14ac:dyDescent="0.35">
      <c r="A36" s="38" t="s">
        <v>128</v>
      </c>
      <c r="B36" s="39">
        <v>3</v>
      </c>
      <c r="C36" s="56">
        <f>+D$1-B36-1</f>
        <v>45605</v>
      </c>
      <c r="D36" s="57" t="s">
        <v>131</v>
      </c>
      <c r="E36" s="42" t="s">
        <v>132</v>
      </c>
    </row>
    <row r="37" spans="1:6" s="27" customFormat="1" ht="40" customHeight="1" x14ac:dyDescent="0.35">
      <c r="A37" s="33"/>
      <c r="B37" s="34"/>
      <c r="C37" s="55"/>
      <c r="D37" s="51" t="s">
        <v>133</v>
      </c>
      <c r="E37" s="37"/>
    </row>
    <row r="38" spans="1:6" s="27" customFormat="1" ht="40" customHeight="1" x14ac:dyDescent="0.35">
      <c r="A38" s="38">
        <v>93</v>
      </c>
      <c r="B38" s="39"/>
      <c r="C38" s="44" t="s">
        <v>134</v>
      </c>
      <c r="D38" s="53" t="s">
        <v>135</v>
      </c>
      <c r="E38" s="42" t="s">
        <v>125</v>
      </c>
    </row>
    <row r="39" spans="1:6" s="27" customFormat="1" ht="40" customHeight="1" x14ac:dyDescent="0.35">
      <c r="A39" s="38" t="s">
        <v>98</v>
      </c>
      <c r="B39" s="39"/>
      <c r="C39" s="60" t="s">
        <v>134</v>
      </c>
      <c r="D39" s="53" t="s">
        <v>136</v>
      </c>
      <c r="E39" s="42" t="s">
        <v>127</v>
      </c>
    </row>
    <row r="40" spans="1:6" s="27" customFormat="1" ht="40" customHeight="1" x14ac:dyDescent="0.35">
      <c r="A40" s="38">
        <v>10</v>
      </c>
      <c r="B40" s="39"/>
      <c r="C40" s="56">
        <f>+D1</f>
        <v>45609</v>
      </c>
      <c r="D40" s="61" t="s">
        <v>137</v>
      </c>
      <c r="E40" s="42" t="s">
        <v>138</v>
      </c>
    </row>
    <row r="41" spans="1:6" s="27" customFormat="1" ht="40" customHeight="1" x14ac:dyDescent="0.35">
      <c r="A41" s="38">
        <v>139</v>
      </c>
      <c r="B41" s="39">
        <v>-2</v>
      </c>
      <c r="C41" s="40" t="s">
        <v>92</v>
      </c>
      <c r="D41" s="53" t="s">
        <v>139</v>
      </c>
      <c r="E41" s="42" t="s">
        <v>140</v>
      </c>
    </row>
    <row r="42" spans="1:6" s="27" customFormat="1" ht="40" customHeight="1" x14ac:dyDescent="0.35">
      <c r="A42" s="38">
        <v>140</v>
      </c>
      <c r="B42" s="39"/>
      <c r="C42" s="40" t="s">
        <v>75</v>
      </c>
      <c r="D42" s="150" t="s">
        <v>141</v>
      </c>
      <c r="E42" s="48" t="s">
        <v>142</v>
      </c>
    </row>
    <row r="43" spans="1:6" s="27" customFormat="1" ht="40" customHeight="1" x14ac:dyDescent="0.25">
      <c r="A43" s="38">
        <v>158</v>
      </c>
      <c r="B43" s="39">
        <f>10+4</f>
        <v>14</v>
      </c>
      <c r="C43" s="44" t="s">
        <v>143</v>
      </c>
      <c r="D43" s="53" t="s">
        <v>144</v>
      </c>
      <c r="E43" s="42" t="s">
        <v>145</v>
      </c>
      <c r="F43" s="62"/>
    </row>
    <row r="44" spans="1:6" s="27" customFormat="1" ht="40" customHeight="1" x14ac:dyDescent="0.35">
      <c r="A44" s="58" t="s">
        <v>146</v>
      </c>
      <c r="B44" s="39">
        <f>90+4</f>
        <v>94</v>
      </c>
      <c r="C44" s="56">
        <f>D$1+B44</f>
        <v>45703</v>
      </c>
      <c r="D44" s="53" t="s">
        <v>147</v>
      </c>
      <c r="E44" s="63" t="s">
        <v>148</v>
      </c>
    </row>
    <row r="45" spans="1:6" s="49" customFormat="1" x14ac:dyDescent="0.35">
      <c r="A45" s="64"/>
      <c r="B45" s="34"/>
      <c r="C45" s="65"/>
      <c r="D45" s="66"/>
      <c r="E45" s="67"/>
    </row>
    <row r="46" spans="1:6" s="27" customFormat="1" x14ac:dyDescent="0.3">
      <c r="A46" s="64"/>
      <c r="B46" s="34"/>
      <c r="C46" s="65"/>
      <c r="D46" s="36" t="s">
        <v>149</v>
      </c>
      <c r="E46" s="67"/>
    </row>
    <row r="47" spans="1:6" ht="40" customHeight="1" x14ac:dyDescent="0.3">
      <c r="A47" s="68" t="s">
        <v>150</v>
      </c>
      <c r="B47" s="39">
        <v>56</v>
      </c>
      <c r="C47" s="56">
        <f>+D$1-B47-1</f>
        <v>45552</v>
      </c>
      <c r="D47" s="41" t="s">
        <v>151</v>
      </c>
      <c r="E47" s="42" t="s">
        <v>152</v>
      </c>
    </row>
    <row r="48" spans="1:6" ht="40" customHeight="1" x14ac:dyDescent="0.3">
      <c r="A48" s="38" t="s">
        <v>153</v>
      </c>
      <c r="B48" s="39"/>
      <c r="C48" s="69" t="s">
        <v>75</v>
      </c>
      <c r="D48" s="41" t="s">
        <v>154</v>
      </c>
      <c r="E48" s="42" t="s">
        <v>155</v>
      </c>
    </row>
    <row r="49" spans="1:5" ht="40" customHeight="1" x14ac:dyDescent="0.3">
      <c r="A49" s="58" t="s">
        <v>156</v>
      </c>
      <c r="B49" s="39">
        <v>35</v>
      </c>
      <c r="C49" s="56">
        <f>+D$1-B49</f>
        <v>45574</v>
      </c>
      <c r="D49" s="41" t="s">
        <v>157</v>
      </c>
      <c r="E49" s="42" t="s">
        <v>158</v>
      </c>
    </row>
    <row r="50" spans="1:5" ht="40" customHeight="1" x14ac:dyDescent="0.3">
      <c r="A50" s="58" t="s">
        <v>156</v>
      </c>
      <c r="B50" s="39">
        <v>21</v>
      </c>
      <c r="C50" s="56">
        <f>+D$1-B50-1</f>
        <v>45587</v>
      </c>
      <c r="D50" s="41" t="s">
        <v>159</v>
      </c>
      <c r="E50" s="70" t="s">
        <v>160</v>
      </c>
    </row>
    <row r="51" spans="1:5" ht="40" customHeight="1" x14ac:dyDescent="0.3">
      <c r="A51" s="38" t="s">
        <v>161</v>
      </c>
      <c r="B51" s="39">
        <v>1</v>
      </c>
      <c r="C51" s="56">
        <f>+C35-B51</f>
        <v>45593</v>
      </c>
      <c r="D51" s="41" t="s">
        <v>162</v>
      </c>
      <c r="E51" s="42" t="s">
        <v>163</v>
      </c>
    </row>
    <row r="52" spans="1:5" ht="40" customHeight="1" x14ac:dyDescent="0.3">
      <c r="A52" s="38" t="s">
        <v>128</v>
      </c>
      <c r="B52" s="39"/>
      <c r="C52" s="56">
        <f>+C35</f>
        <v>45594</v>
      </c>
      <c r="D52" s="41" t="s">
        <v>129</v>
      </c>
      <c r="E52" s="42" t="s">
        <v>164</v>
      </c>
    </row>
    <row r="53" spans="1:5" ht="40" customHeight="1" x14ac:dyDescent="0.3">
      <c r="A53" s="38" t="s">
        <v>128</v>
      </c>
      <c r="B53" s="39"/>
      <c r="C53" s="56">
        <f>+C36</f>
        <v>45605</v>
      </c>
      <c r="D53" s="41" t="s">
        <v>131</v>
      </c>
      <c r="E53" s="42" t="s">
        <v>165</v>
      </c>
    </row>
    <row r="54" spans="1:5" ht="40" customHeight="1" x14ac:dyDescent="0.3">
      <c r="A54" s="38">
        <v>10</v>
      </c>
      <c r="B54" s="39"/>
      <c r="C54" s="56">
        <f>+C40</f>
        <v>45609</v>
      </c>
      <c r="D54" s="71" t="s">
        <v>166</v>
      </c>
      <c r="E54" s="63" t="s">
        <v>167</v>
      </c>
    </row>
    <row r="55" spans="1:5" ht="40" customHeight="1" x14ac:dyDescent="0.3">
      <c r="A55" s="38">
        <v>152</v>
      </c>
      <c r="B55" s="39">
        <v>1</v>
      </c>
      <c r="C55" s="56">
        <f>+C54+B55</f>
        <v>45610</v>
      </c>
      <c r="D55" s="41" t="s">
        <v>168</v>
      </c>
      <c r="E55" s="42" t="s">
        <v>169</v>
      </c>
    </row>
    <row r="58" spans="1:5" x14ac:dyDescent="0.3">
      <c r="D58" s="1"/>
    </row>
  </sheetData>
  <mergeCells count="1">
    <mergeCell ref="A1:C1"/>
  </mergeCells>
  <hyperlinks>
    <hyperlink ref="E11" r:id="rId1" location="/products/79402" tooltip="Click here to go to sample" display="See sample bylaw from the Publications Centre on saskatchewan.ca" xr:uid="{00000000-0004-0000-0200-000000000000}"/>
    <hyperlink ref="E33" r:id="rId2" location="/products/104060" display="Refer to Local Government Election Guide for checklist" xr:uid="{00000000-0004-0000-0200-000001000000}"/>
    <hyperlink ref="E38" r:id="rId3" location="/products/104060" display="Refer to Local Government Election Guide for checklist" xr:uid="{00000000-0004-0000-0200-000002000000}"/>
    <hyperlink ref="E42" r:id="rId4" tooltip="Click here to update Directory" display="Also update Municipal Directory System " xr:uid="{00000000-0004-0000-0200-000003000000}"/>
    <hyperlink ref="D14" r:id="rId5" location="/products/73891" xr:uid="{00000000-0004-0000-0200-000005000000}"/>
    <hyperlink ref="D42" r:id="rId6" tooltip="Click here to report results" xr:uid="{00000000-0004-0000-0200-000004000000}"/>
  </hyperlinks>
  <pageMargins left="0.7" right="0.7" top="0.75" bottom="0.75" header="0.3" footer="0.3"/>
  <pageSetup scale="58" fitToHeight="0" orientation="portrait" r:id="rId7"/>
  <headerFooter>
    <oddHeader>&amp;R&amp;14&amp;A</oddHeader>
    <oddFooter>&amp;C&amp;P</oddFooter>
  </headerFooter>
  <rowBreaks count="1" manualBreakCount="1">
    <brk id="28" max="4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1B6E6"/>
    <pageSetUpPr fitToPage="1"/>
  </sheetPr>
  <dimension ref="A1:J31"/>
  <sheetViews>
    <sheetView showGridLines="0" showRowColHeaders="0" zoomScale="80" zoomScaleNormal="80" workbookViewId="0">
      <pane ySplit="1" topLeftCell="A2" activePane="bottomLeft" state="frozen"/>
      <selection pane="bottomLeft" activeCell="C10" sqref="C10"/>
    </sheetView>
  </sheetViews>
  <sheetFormatPr defaultRowHeight="14.5" x14ac:dyDescent="0.35"/>
  <cols>
    <col min="1" max="7" width="30.7265625" customWidth="1"/>
  </cols>
  <sheetData>
    <row r="1" spans="1:10" ht="21.75" customHeight="1" thickBot="1" x14ac:dyDescent="0.55000000000000004">
      <c r="A1" s="93" t="s">
        <v>170</v>
      </c>
      <c r="B1" s="94" t="s">
        <v>171</v>
      </c>
      <c r="C1" s="94" t="s">
        <v>172</v>
      </c>
      <c r="D1" s="94" t="s">
        <v>173</v>
      </c>
      <c r="E1" s="94" t="s">
        <v>174</v>
      </c>
      <c r="F1" s="94" t="s">
        <v>175</v>
      </c>
      <c r="G1" s="95" t="s">
        <v>176</v>
      </c>
      <c r="H1" s="72"/>
      <c r="I1" s="72"/>
      <c r="J1" s="72"/>
    </row>
    <row r="2" spans="1:10" ht="12.75" customHeight="1" x14ac:dyDescent="0.35">
      <c r="A2" s="188" t="s">
        <v>177</v>
      </c>
      <c r="B2" s="189"/>
      <c r="C2" s="190"/>
      <c r="D2" s="73"/>
      <c r="E2" s="96"/>
      <c r="F2" s="73"/>
      <c r="G2" s="73"/>
      <c r="H2" s="73"/>
      <c r="I2" s="73"/>
      <c r="J2" s="73"/>
    </row>
    <row r="3" spans="1:10" ht="73.5" customHeight="1" x14ac:dyDescent="0.35">
      <c r="A3" s="77" t="str">
        <f>'City|Town|Village|RM Journal'!$D$9</f>
        <v>RO may authorize a polling place in hospitals and personal care facilities</v>
      </c>
      <c r="B3" s="77" t="str">
        <f>'City|Town|Village|RM Journal'!$D$10</f>
        <v>RO may establish the procedures for homebound voting</v>
      </c>
      <c r="C3" s="77" t="str">
        <f>'City|Town|Village|RM Journal'!$D$11</f>
        <v xml:space="preserve">Council may enact a bylaw to allow for mail-in ballots </v>
      </c>
      <c r="D3" s="74"/>
      <c r="E3" s="76"/>
      <c r="F3" s="76"/>
      <c r="G3" s="76"/>
      <c r="H3" s="74"/>
      <c r="I3" s="74"/>
      <c r="J3" s="74"/>
    </row>
    <row r="4" spans="1:10" ht="12.75" customHeight="1" x14ac:dyDescent="0.35">
      <c r="A4" s="74"/>
      <c r="B4" s="78"/>
      <c r="C4" s="78"/>
      <c r="D4" s="78"/>
      <c r="E4" s="74"/>
      <c r="F4" s="74"/>
      <c r="G4" s="74"/>
      <c r="H4" s="74"/>
      <c r="I4" s="74"/>
      <c r="J4" s="74"/>
    </row>
    <row r="5" spans="1:10" ht="12.75" customHeight="1" x14ac:dyDescent="0.35">
      <c r="A5" s="97">
        <f>B5-1</f>
        <v>45557</v>
      </c>
      <c r="B5" s="97">
        <f>C5-1</f>
        <v>45558</v>
      </c>
      <c r="C5" s="97">
        <f>'City|Town|Village|RM Journal'!$C$21</f>
        <v>45559</v>
      </c>
      <c r="D5" s="97">
        <f>C5+1</f>
        <v>45560</v>
      </c>
      <c r="E5" s="97">
        <f>D5+1</f>
        <v>45561</v>
      </c>
      <c r="F5" s="97">
        <f>E5+1</f>
        <v>45562</v>
      </c>
      <c r="G5" s="97">
        <f>F5+1</f>
        <v>45563</v>
      </c>
      <c r="H5" s="73"/>
      <c r="I5" s="73"/>
      <c r="J5" s="73"/>
    </row>
    <row r="6" spans="1:10" ht="73.5" customHeight="1" x14ac:dyDescent="0.35">
      <c r="A6" s="98"/>
      <c r="B6" s="79" t="str">
        <f>'City|Town|Village|RM Journal'!$D$16</f>
        <v>RO to complete their Oath of Election Official</v>
      </c>
      <c r="C6" s="79" t="str">
        <f>'City|Town|Village|RM Journal'!$D$21</f>
        <v xml:space="preserve">DEADLINE to post and publish the Notice of Call for Nominations </v>
      </c>
      <c r="D6" s="75"/>
      <c r="E6" s="75"/>
      <c r="F6" s="75"/>
      <c r="G6" s="75"/>
      <c r="H6" s="74"/>
      <c r="I6" s="74"/>
      <c r="J6" s="74"/>
    </row>
    <row r="7" spans="1:10" ht="12.75" customHeight="1" x14ac:dyDescent="0.35">
      <c r="A7" s="97">
        <f>G5+1</f>
        <v>45564</v>
      </c>
      <c r="B7" s="97">
        <f>A7+1</f>
        <v>45565</v>
      </c>
      <c r="C7" s="97">
        <f>1+B7</f>
        <v>45566</v>
      </c>
      <c r="D7" s="97">
        <f>1+C7</f>
        <v>45567</v>
      </c>
      <c r="E7" s="97">
        <f>1+D7</f>
        <v>45568</v>
      </c>
      <c r="F7" s="97">
        <f>1+E7</f>
        <v>45569</v>
      </c>
      <c r="G7" s="97">
        <f>1+F7</f>
        <v>45570</v>
      </c>
      <c r="H7" s="73"/>
      <c r="I7" s="73"/>
      <c r="J7" s="73"/>
    </row>
    <row r="8" spans="1:10" ht="73.5" customHeight="1" x14ac:dyDescent="0.35">
      <c r="A8" s="99"/>
      <c r="B8" s="100"/>
      <c r="C8" s="100"/>
      <c r="D8" s="101"/>
      <c r="E8" s="101"/>
      <c r="F8" s="101"/>
      <c r="G8" s="101"/>
      <c r="H8" s="74"/>
      <c r="I8" s="74"/>
      <c r="J8" s="74"/>
    </row>
    <row r="9" spans="1:10" ht="12.75" customHeight="1" x14ac:dyDescent="0.35">
      <c r="A9" s="97">
        <f>G7+1</f>
        <v>45571</v>
      </c>
      <c r="B9" s="97">
        <f t="shared" ref="B9:G9" si="0">A9+1</f>
        <v>45572</v>
      </c>
      <c r="C9" s="97">
        <f t="shared" si="0"/>
        <v>45573</v>
      </c>
      <c r="D9" s="97">
        <f t="shared" si="0"/>
        <v>45574</v>
      </c>
      <c r="E9" s="97">
        <f t="shared" si="0"/>
        <v>45575</v>
      </c>
      <c r="F9" s="97">
        <f t="shared" si="0"/>
        <v>45576</v>
      </c>
      <c r="G9" s="97">
        <f t="shared" si="0"/>
        <v>45577</v>
      </c>
      <c r="H9" s="73"/>
      <c r="I9" s="73"/>
      <c r="J9" s="73"/>
    </row>
    <row r="10" spans="1:10" ht="73.5" customHeight="1" x14ac:dyDescent="0.35">
      <c r="A10" s="88"/>
      <c r="B10" s="88"/>
      <c r="C10" s="88"/>
      <c r="D10" s="89" t="str">
        <f>'City|Town|Village|RM Journal'!$D$22</f>
        <v>Nomination Day</v>
      </c>
      <c r="E10" s="90" t="str">
        <f>'City|Town|Village|RM Journal'!$D$23</f>
        <v xml:space="preserve">Candidate may withdraw their nomination in writing until 4 p.m. </v>
      </c>
      <c r="F10" s="90" t="str">
        <f>'City|Town|Village|RM Journal'!$D$24</f>
        <v>Post and publish the Call for Further Nominations | Notice of Poll | Abandonment of Poll as applicable</v>
      </c>
      <c r="G10" s="80"/>
      <c r="H10" s="74"/>
      <c r="I10" s="74"/>
      <c r="J10" s="74"/>
    </row>
    <row r="11" spans="1:10" ht="12.75" customHeight="1" x14ac:dyDescent="0.35">
      <c r="A11" s="102">
        <f>G9+1</f>
        <v>45578</v>
      </c>
      <c r="B11" s="102">
        <f t="shared" ref="B11:G11" si="1">A11+1</f>
        <v>45579</v>
      </c>
      <c r="C11" s="102">
        <f t="shared" si="1"/>
        <v>45580</v>
      </c>
      <c r="D11" s="102">
        <f t="shared" si="1"/>
        <v>45581</v>
      </c>
      <c r="E11" s="102">
        <f t="shared" si="1"/>
        <v>45582</v>
      </c>
      <c r="F11" s="102">
        <f t="shared" si="1"/>
        <v>45583</v>
      </c>
      <c r="G11" s="102">
        <f t="shared" si="1"/>
        <v>45584</v>
      </c>
      <c r="H11" s="73"/>
      <c r="I11" s="73"/>
      <c r="J11" s="73"/>
    </row>
    <row r="12" spans="1:10" ht="73.5" customHeight="1" x14ac:dyDescent="0.35">
      <c r="A12" s="103"/>
      <c r="B12" s="75"/>
      <c r="C12" s="101"/>
      <c r="D12" s="101"/>
      <c r="E12" s="101"/>
      <c r="F12" s="101"/>
      <c r="G12" s="101"/>
      <c r="H12" s="74"/>
      <c r="I12" s="74"/>
      <c r="J12" s="74"/>
    </row>
    <row r="13" spans="1:10" ht="12.75" customHeight="1" x14ac:dyDescent="0.35">
      <c r="A13" s="97">
        <f>G11+1</f>
        <v>45585</v>
      </c>
      <c r="B13" s="104">
        <f t="shared" ref="B13:G13" si="2">A13+1</f>
        <v>45586</v>
      </c>
      <c r="C13" s="104">
        <f t="shared" si="2"/>
        <v>45587</v>
      </c>
      <c r="D13" s="104">
        <f t="shared" si="2"/>
        <v>45588</v>
      </c>
      <c r="E13" s="104">
        <f t="shared" si="2"/>
        <v>45589</v>
      </c>
      <c r="F13" s="104">
        <f t="shared" si="2"/>
        <v>45590</v>
      </c>
      <c r="G13" s="104">
        <f t="shared" si="2"/>
        <v>45591</v>
      </c>
      <c r="H13" s="73"/>
      <c r="I13" s="73"/>
      <c r="J13" s="73"/>
    </row>
    <row r="14" spans="1:10" ht="31" x14ac:dyDescent="0.35">
      <c r="A14" s="193"/>
      <c r="B14" s="195"/>
      <c r="C14" s="195"/>
      <c r="D14" s="105" t="str">
        <f>'City|Town|Village|RM Journal'!$D$25</f>
        <v>Nomination Day (Second Call) *if required</v>
      </c>
      <c r="E14" s="205"/>
      <c r="F14" s="74"/>
      <c r="G14" s="195"/>
      <c r="H14" s="74"/>
      <c r="I14" s="74"/>
      <c r="J14" s="74"/>
    </row>
    <row r="15" spans="1:10" ht="36.75" customHeight="1" x14ac:dyDescent="0.35">
      <c r="A15" s="194"/>
      <c r="B15" s="196"/>
      <c r="C15" s="196"/>
      <c r="D15" s="82" t="str">
        <f>'City|Town|Village|RM Journal'!$D$26</f>
        <v>DEADLINE to post and publish the Notice of Poll (based off of the FIRST Call for Nominations)</v>
      </c>
      <c r="E15" s="206"/>
      <c r="F15" s="74"/>
      <c r="G15" s="196"/>
      <c r="H15" s="74"/>
      <c r="I15" s="74"/>
      <c r="J15" s="74"/>
    </row>
    <row r="16" spans="1:10" ht="12.75" customHeight="1" x14ac:dyDescent="0.35">
      <c r="A16" s="102">
        <f>G13+1</f>
        <v>45592</v>
      </c>
      <c r="B16" s="102">
        <f t="shared" ref="B16:G16" si="3">A16+1</f>
        <v>45593</v>
      </c>
      <c r="C16" s="102">
        <f t="shared" si="3"/>
        <v>45594</v>
      </c>
      <c r="D16" s="102">
        <f t="shared" si="3"/>
        <v>45595</v>
      </c>
      <c r="E16" s="102">
        <f t="shared" si="3"/>
        <v>45596</v>
      </c>
      <c r="F16" s="102">
        <f t="shared" si="3"/>
        <v>45597</v>
      </c>
      <c r="G16" s="102">
        <f t="shared" si="3"/>
        <v>45598</v>
      </c>
      <c r="H16" s="73"/>
      <c r="I16" s="73"/>
      <c r="J16" s="73"/>
    </row>
    <row r="17" spans="1:10" ht="36.75" customHeight="1" x14ac:dyDescent="0.35">
      <c r="A17" s="199"/>
      <c r="B17" s="81" t="str">
        <f>'City|Town|Village|RM Journal'!$D$33</f>
        <v>Provide Advance Poll DROs with election supplies</v>
      </c>
      <c r="C17" s="200" t="str">
        <f>'City|Town|Village|RM Journal'!$D$35</f>
        <v>Advance Poll - FIRST day possible</v>
      </c>
      <c r="D17" s="195"/>
      <c r="E17" s="203"/>
      <c r="F17" s="203"/>
      <c r="G17" s="203"/>
      <c r="H17" s="74"/>
      <c r="I17" s="74"/>
      <c r="J17" s="74"/>
    </row>
    <row r="18" spans="1:10" ht="36.75" customHeight="1" x14ac:dyDescent="0.35">
      <c r="A18" s="198"/>
      <c r="B18" s="82" t="str">
        <f>'City|Town|Village|RM Journal'!$D$34</f>
        <v>Advance Poll officials subscribe to their Oath of Election Official prior to Advance Poll</v>
      </c>
      <c r="C18" s="201"/>
      <c r="D18" s="196"/>
      <c r="E18" s="204"/>
      <c r="F18" s="204"/>
      <c r="G18" s="204"/>
      <c r="H18" s="74"/>
      <c r="I18" s="74"/>
      <c r="J18" s="74"/>
    </row>
    <row r="19" spans="1:10" x14ac:dyDescent="0.35">
      <c r="A19" s="97">
        <f>G16+1</f>
        <v>45599</v>
      </c>
      <c r="B19" s="97">
        <f t="shared" ref="B19:G19" si="4">A19+1</f>
        <v>45600</v>
      </c>
      <c r="C19" s="97">
        <f>B19+1</f>
        <v>45601</v>
      </c>
      <c r="D19" s="97">
        <f t="shared" si="4"/>
        <v>45602</v>
      </c>
      <c r="E19" s="97">
        <f t="shared" si="4"/>
        <v>45603</v>
      </c>
      <c r="F19" s="97">
        <f t="shared" si="4"/>
        <v>45604</v>
      </c>
      <c r="G19" s="97">
        <f t="shared" si="4"/>
        <v>45605</v>
      </c>
      <c r="H19" s="73"/>
      <c r="I19" s="73"/>
      <c r="J19" s="73"/>
    </row>
    <row r="20" spans="1:10" ht="73.5" customHeight="1" x14ac:dyDescent="0.35">
      <c r="A20" s="75"/>
      <c r="B20" s="75"/>
      <c r="C20" s="75"/>
      <c r="D20" s="79" t="str">
        <f>'City|Town|Village|RM Journal'!$D$28</f>
        <v>DEADLINE to post and publish the Notice of Poll (based off of the SECOND call if required)</v>
      </c>
      <c r="E20" s="75"/>
      <c r="F20" s="75"/>
      <c r="G20" s="91" t="str">
        <f>'City|Town|Village|RM Journal'!$D$36</f>
        <v>Advance Poll - LAST day possible</v>
      </c>
      <c r="H20" s="74"/>
      <c r="I20" s="74"/>
      <c r="J20" s="74"/>
    </row>
    <row r="21" spans="1:10" ht="12.75" customHeight="1" x14ac:dyDescent="0.35">
      <c r="A21" s="97">
        <f>G19+1</f>
        <v>45606</v>
      </c>
      <c r="B21" s="97">
        <f t="shared" ref="B21:G21" si="5">A21+1</f>
        <v>45607</v>
      </c>
      <c r="C21" s="97">
        <f t="shared" si="5"/>
        <v>45608</v>
      </c>
      <c r="D21" s="97">
        <f t="shared" si="5"/>
        <v>45609</v>
      </c>
      <c r="E21" s="97">
        <f t="shared" si="5"/>
        <v>45610</v>
      </c>
      <c r="F21" s="97">
        <f t="shared" si="5"/>
        <v>45611</v>
      </c>
      <c r="G21" s="97">
        <f t="shared" si="5"/>
        <v>45612</v>
      </c>
      <c r="H21" s="83"/>
      <c r="I21" s="83"/>
      <c r="J21" s="83"/>
    </row>
    <row r="22" spans="1:10" ht="36.75" customHeight="1" x14ac:dyDescent="0.35">
      <c r="A22" s="191"/>
      <c r="B22" s="197"/>
      <c r="C22" s="106" t="str">
        <f>'City|Town|Village|RM Journal'!$D$38</f>
        <v>Provide DROs with election supplies for Election Day</v>
      </c>
      <c r="D22" s="207" t="str">
        <f>'City|Town|Village|RM Journal'!$D$40</f>
        <v>Election Day</v>
      </c>
      <c r="E22" s="209" t="str">
        <f>'City|Town|Village|RM Journal'!$D$41</f>
        <v>Results of the election are declared at the time and place previously determined by the RO</v>
      </c>
      <c r="F22" s="209" t="str">
        <f>'City|Town|Village|RM Journal'!$D$42</f>
        <v>Notify the Minister of the election results through the Municipal Election Results Form on saskatchewan.ca</v>
      </c>
      <c r="G22" s="202"/>
      <c r="H22" s="83"/>
      <c r="I22" s="83"/>
      <c r="J22" s="83"/>
    </row>
    <row r="23" spans="1:10" ht="36.75" customHeight="1" x14ac:dyDescent="0.35">
      <c r="A23" s="192"/>
      <c r="B23" s="198"/>
      <c r="C23" s="82" t="str">
        <f>'City|Town|Village|RM Journal'!$D$39</f>
        <v>Election officials must complete their Oath of Election Official if not previously done</v>
      </c>
      <c r="D23" s="208"/>
      <c r="E23" s="210"/>
      <c r="F23" s="210"/>
      <c r="G23" s="202"/>
      <c r="H23" s="74"/>
      <c r="I23" s="74"/>
      <c r="J23" s="74"/>
    </row>
    <row r="24" spans="1:10" ht="36.75" customHeight="1" x14ac:dyDescent="0.35"/>
    <row r="25" spans="1:10" ht="36.75" customHeight="1" x14ac:dyDescent="0.35"/>
    <row r="27" spans="1:10" ht="36.75" customHeight="1" x14ac:dyDescent="0.35"/>
    <row r="28" spans="1:10" ht="36.75" customHeight="1" x14ac:dyDescent="0.35"/>
    <row r="30" spans="1:10" ht="36.75" customHeight="1" x14ac:dyDescent="0.35"/>
    <row r="31" spans="1:10" ht="36.75" customHeight="1" x14ac:dyDescent="0.35"/>
  </sheetData>
  <mergeCells count="18">
    <mergeCell ref="G22:G23"/>
    <mergeCell ref="G14:G15"/>
    <mergeCell ref="G17:G18"/>
    <mergeCell ref="E14:E15"/>
    <mergeCell ref="D17:D18"/>
    <mergeCell ref="E17:E18"/>
    <mergeCell ref="F17:F18"/>
    <mergeCell ref="D22:D23"/>
    <mergeCell ref="E22:E23"/>
    <mergeCell ref="F22:F23"/>
    <mergeCell ref="A2:C2"/>
    <mergeCell ref="A22:A23"/>
    <mergeCell ref="A14:A15"/>
    <mergeCell ref="B14:B15"/>
    <mergeCell ref="C14:C15"/>
    <mergeCell ref="B22:B23"/>
    <mergeCell ref="A17:A18"/>
    <mergeCell ref="C17:C18"/>
  </mergeCells>
  <pageMargins left="0.25" right="0.25" top="0.75" bottom="0.75" header="0.3" footer="0.3"/>
  <pageSetup scale="62" orientation="landscape" r:id="rId1"/>
  <headerFooter>
    <oddHeader>&amp;C&amp;14&amp;A</oddHeader>
  </headerFooter>
  <ignoredErrors>
    <ignoredError sqref="G20 D2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4A70B"/>
    <pageSetUpPr fitToPage="1"/>
  </sheetPr>
  <dimension ref="A1:F58"/>
  <sheetViews>
    <sheetView showGridLines="0" showRowColHeaders="0" zoomScaleNormal="100" workbookViewId="0">
      <pane ySplit="2" topLeftCell="A3" activePane="bottomLeft" state="frozen"/>
      <selection pane="bottomLeft" activeCell="C18" sqref="C18"/>
    </sheetView>
  </sheetViews>
  <sheetFormatPr defaultColWidth="9.1796875" defaultRowHeight="15.5" x14ac:dyDescent="0.35"/>
  <cols>
    <col min="1" max="1" width="11.7265625" style="64" customWidth="1"/>
    <col min="2" max="2" width="2.7265625" style="34" hidden="1" customWidth="1"/>
    <col min="3" max="3" width="41.54296875" style="65" customWidth="1"/>
    <col min="4" max="4" width="68.7265625" style="66" customWidth="1"/>
    <col min="5" max="5" width="33.7265625" style="67" customWidth="1"/>
    <col min="6" max="16384" width="9.1796875" style="1"/>
  </cols>
  <sheetData>
    <row r="1" spans="1:6" s="21" customFormat="1" ht="36" customHeight="1" x14ac:dyDescent="0.35">
      <c r="A1" s="187"/>
      <c r="B1" s="187"/>
      <c r="C1" s="187"/>
      <c r="D1" s="107">
        <f>START!D12</f>
        <v>45500</v>
      </c>
      <c r="E1" s="20"/>
    </row>
    <row r="2" spans="1:6" s="27" customFormat="1" ht="36" customHeight="1" thickBot="1" x14ac:dyDescent="0.4">
      <c r="A2" s="22" t="s">
        <v>69</v>
      </c>
      <c r="B2" s="23"/>
      <c r="C2" s="24" t="s">
        <v>70</v>
      </c>
      <c r="D2" s="25" t="s">
        <v>71</v>
      </c>
      <c r="E2" s="26" t="s">
        <v>72</v>
      </c>
    </row>
    <row r="3" spans="1:6" s="28" customFormat="1" ht="20.149999999999999" customHeight="1" x14ac:dyDescent="0.35">
      <c r="B3" s="29"/>
      <c r="C3" s="30"/>
      <c r="D3" s="31"/>
      <c r="E3" s="32"/>
    </row>
    <row r="4" spans="1:6" s="27" customFormat="1" ht="20.149999999999999" customHeight="1" x14ac:dyDescent="0.35">
      <c r="A4" s="33"/>
      <c r="B4" s="34"/>
      <c r="C4" s="35"/>
      <c r="D4" s="108" t="s">
        <v>73</v>
      </c>
      <c r="E4" s="37"/>
    </row>
    <row r="5" spans="1:6" s="27" customFormat="1" ht="40" customHeight="1" x14ac:dyDescent="0.35">
      <c r="A5" s="38" t="s">
        <v>74</v>
      </c>
      <c r="B5" s="39"/>
      <c r="C5" s="40" t="s">
        <v>75</v>
      </c>
      <c r="D5" s="41" t="s">
        <v>76</v>
      </c>
      <c r="E5" s="42" t="s">
        <v>77</v>
      </c>
      <c r="F5" s="43"/>
    </row>
    <row r="6" spans="1:6" s="27" customFormat="1" ht="40" customHeight="1" x14ac:dyDescent="0.35">
      <c r="A6" s="38" t="s">
        <v>78</v>
      </c>
      <c r="B6" s="39"/>
      <c r="C6" s="44" t="s">
        <v>79</v>
      </c>
      <c r="D6" s="41" t="s">
        <v>80</v>
      </c>
      <c r="E6" s="42" t="s">
        <v>186</v>
      </c>
    </row>
    <row r="7" spans="1:6" s="27" customFormat="1" ht="20.149999999999999" customHeight="1" x14ac:dyDescent="0.35">
      <c r="A7" s="33"/>
      <c r="B7" s="34"/>
      <c r="C7" s="35"/>
      <c r="D7" s="46"/>
      <c r="E7" s="37"/>
    </row>
    <row r="8" spans="1:6" s="27" customFormat="1" ht="20.149999999999999" customHeight="1" x14ac:dyDescent="0.35">
      <c r="A8" s="33"/>
      <c r="B8" s="34"/>
      <c r="C8" s="35"/>
      <c r="D8" s="108" t="s">
        <v>84</v>
      </c>
      <c r="E8" s="37"/>
    </row>
    <row r="9" spans="1:6" s="27" customFormat="1" ht="40" customHeight="1" x14ac:dyDescent="0.35">
      <c r="A9" s="38">
        <v>29</v>
      </c>
      <c r="B9" s="39"/>
      <c r="C9" s="40" t="s">
        <v>75</v>
      </c>
      <c r="D9" s="41" t="s">
        <v>178</v>
      </c>
      <c r="E9" s="47" t="s">
        <v>85</v>
      </c>
    </row>
    <row r="10" spans="1:6" s="27" customFormat="1" ht="40" customHeight="1" x14ac:dyDescent="0.35">
      <c r="A10" s="38">
        <v>30</v>
      </c>
      <c r="B10" s="39"/>
      <c r="C10" s="40" t="s">
        <v>75</v>
      </c>
      <c r="D10" s="41" t="s">
        <v>179</v>
      </c>
      <c r="E10" s="47" t="s">
        <v>86</v>
      </c>
    </row>
    <row r="11" spans="1:6" s="49" customFormat="1" ht="40" customHeight="1" x14ac:dyDescent="0.35">
      <c r="A11" s="38">
        <v>92</v>
      </c>
      <c r="B11" s="39"/>
      <c r="C11" s="40" t="s">
        <v>75</v>
      </c>
      <c r="D11" s="41" t="s">
        <v>87</v>
      </c>
      <c r="E11" s="48" t="s">
        <v>88</v>
      </c>
    </row>
    <row r="12" spans="1:6" s="49" customFormat="1" ht="20.149999999999999" customHeight="1" x14ac:dyDescent="0.35">
      <c r="A12" s="33"/>
      <c r="B12" s="34"/>
      <c r="C12" s="35"/>
      <c r="D12" s="46"/>
      <c r="E12" s="50"/>
    </row>
    <row r="13" spans="1:6" s="27" customFormat="1" ht="20.149999999999999" customHeight="1" x14ac:dyDescent="0.35">
      <c r="A13" s="33"/>
      <c r="B13" s="34"/>
      <c r="C13" s="35"/>
      <c r="D13" s="108" t="s">
        <v>89</v>
      </c>
      <c r="E13" s="37"/>
    </row>
    <row r="14" spans="1:6" s="27" customFormat="1" ht="40" customHeight="1" x14ac:dyDescent="0.35">
      <c r="A14" s="33"/>
      <c r="B14" s="34"/>
      <c r="C14" s="35"/>
      <c r="D14" s="51" t="s">
        <v>90</v>
      </c>
      <c r="E14" s="52"/>
    </row>
    <row r="15" spans="1:6" s="27" customFormat="1" ht="40" customHeight="1" x14ac:dyDescent="0.35">
      <c r="A15" s="38" t="s">
        <v>81</v>
      </c>
      <c r="B15" s="39">
        <v>90</v>
      </c>
      <c r="C15" s="45">
        <f>D$1-B15-1</f>
        <v>45409</v>
      </c>
      <c r="D15" s="41" t="s">
        <v>82</v>
      </c>
      <c r="E15" s="42" t="s">
        <v>83</v>
      </c>
    </row>
    <row r="16" spans="1:6" s="27" customFormat="1" ht="40" customHeight="1" x14ac:dyDescent="0.35">
      <c r="A16" s="38" t="s">
        <v>91</v>
      </c>
      <c r="B16" s="39"/>
      <c r="C16" s="44" t="s">
        <v>92</v>
      </c>
      <c r="D16" s="53" t="s">
        <v>93</v>
      </c>
      <c r="E16" s="42" t="s">
        <v>94</v>
      </c>
    </row>
    <row r="17" spans="1:5" s="27" customFormat="1" ht="48.75" customHeight="1" x14ac:dyDescent="0.35">
      <c r="A17" s="33"/>
      <c r="B17" s="34"/>
      <c r="C17" s="54"/>
      <c r="D17" s="51" t="s">
        <v>95</v>
      </c>
      <c r="E17" s="37"/>
    </row>
    <row r="18" spans="1:5" s="27" customFormat="1" ht="40" customHeight="1" x14ac:dyDescent="0.35">
      <c r="A18" s="31"/>
      <c r="B18" s="34"/>
      <c r="C18" s="55"/>
      <c r="D18" s="51" t="s">
        <v>96</v>
      </c>
      <c r="E18" s="37"/>
    </row>
    <row r="19" spans="1:5" s="27" customFormat="1" ht="40" customHeight="1" x14ac:dyDescent="0.35">
      <c r="A19" s="33"/>
      <c r="B19" s="34"/>
      <c r="C19" s="55"/>
      <c r="D19" s="51" t="s">
        <v>97</v>
      </c>
      <c r="E19" s="37"/>
    </row>
    <row r="20" spans="1:5" s="27" customFormat="1" ht="40" customHeight="1" x14ac:dyDescent="0.35">
      <c r="A20" s="38" t="s">
        <v>98</v>
      </c>
      <c r="B20" s="39"/>
      <c r="C20" s="44" t="s">
        <v>75</v>
      </c>
      <c r="D20" s="53" t="s">
        <v>99</v>
      </c>
      <c r="E20" s="42" t="s">
        <v>100</v>
      </c>
    </row>
    <row r="21" spans="1:5" s="27" customFormat="1" ht="40" customHeight="1" x14ac:dyDescent="0.35">
      <c r="A21" s="38" t="s">
        <v>101</v>
      </c>
      <c r="B21" s="39">
        <f>10+4+1</f>
        <v>15</v>
      </c>
      <c r="C21" s="56">
        <f>C22-B21</f>
        <v>45450</v>
      </c>
      <c r="D21" s="53" t="s">
        <v>102</v>
      </c>
      <c r="E21" s="42" t="s">
        <v>103</v>
      </c>
    </row>
    <row r="22" spans="1:5" s="27" customFormat="1" ht="40" customHeight="1" x14ac:dyDescent="0.35">
      <c r="A22" s="38" t="s">
        <v>104</v>
      </c>
      <c r="B22" s="39">
        <f>5*7</f>
        <v>35</v>
      </c>
      <c r="C22" s="56">
        <f>+D$1-35</f>
        <v>45465</v>
      </c>
      <c r="D22" s="57" t="s">
        <v>105</v>
      </c>
      <c r="E22" s="42" t="s">
        <v>180</v>
      </c>
    </row>
    <row r="23" spans="1:5" s="27" customFormat="1" ht="40" customHeight="1" x14ac:dyDescent="0.35">
      <c r="A23" s="38" t="s">
        <v>107</v>
      </c>
      <c r="B23" s="39">
        <f>7*5-1</f>
        <v>34</v>
      </c>
      <c r="C23" s="56">
        <f>D$1-B23</f>
        <v>45466</v>
      </c>
      <c r="D23" s="53" t="s">
        <v>108</v>
      </c>
      <c r="E23" s="42" t="s">
        <v>109</v>
      </c>
    </row>
    <row r="24" spans="1:5" s="27" customFormat="1" ht="40" customHeight="1" x14ac:dyDescent="0.35">
      <c r="A24" s="58" t="s">
        <v>110</v>
      </c>
      <c r="B24" s="39"/>
      <c r="C24" s="44" t="s">
        <v>92</v>
      </c>
      <c r="D24" s="53" t="s">
        <v>111</v>
      </c>
      <c r="E24" s="42" t="s">
        <v>112</v>
      </c>
    </row>
    <row r="25" spans="1:5" s="27" customFormat="1" ht="40" customHeight="1" x14ac:dyDescent="0.35">
      <c r="A25" s="38" t="s">
        <v>113</v>
      </c>
      <c r="B25" s="39">
        <v>14</v>
      </c>
      <c r="C25" s="45">
        <f>C$22+B25</f>
        <v>45479</v>
      </c>
      <c r="D25" s="57" t="s">
        <v>114</v>
      </c>
      <c r="E25" s="42" t="s">
        <v>188</v>
      </c>
    </row>
    <row r="26" spans="1:5" s="27" customFormat="1" ht="40" customHeight="1" x14ac:dyDescent="0.35">
      <c r="A26" s="38">
        <v>81</v>
      </c>
      <c r="B26" s="39">
        <v>10</v>
      </c>
      <c r="C26" s="45">
        <f>C$22+B26+4</f>
        <v>45479</v>
      </c>
      <c r="D26" s="53" t="s">
        <v>115</v>
      </c>
      <c r="E26" s="42" t="s">
        <v>116</v>
      </c>
    </row>
    <row r="27" spans="1:5" s="27" customFormat="1" ht="40" customHeight="1" x14ac:dyDescent="0.35">
      <c r="A27" s="38">
        <v>83</v>
      </c>
      <c r="B27" s="39"/>
      <c r="C27" s="40" t="s">
        <v>92</v>
      </c>
      <c r="D27" s="53" t="s">
        <v>185</v>
      </c>
      <c r="E27" s="42" t="s">
        <v>75</v>
      </c>
    </row>
    <row r="28" spans="1:5" s="27" customFormat="1" ht="40" customHeight="1" x14ac:dyDescent="0.35">
      <c r="A28" s="58">
        <v>81</v>
      </c>
      <c r="B28" s="39">
        <v>14</v>
      </c>
      <c r="C28" s="45">
        <f>C$25+B28</f>
        <v>45493</v>
      </c>
      <c r="D28" s="53" t="s">
        <v>117</v>
      </c>
      <c r="E28" s="42" t="s">
        <v>118</v>
      </c>
    </row>
    <row r="29" spans="1:5" s="27" customFormat="1" ht="40" customHeight="1" x14ac:dyDescent="0.35">
      <c r="A29" s="58">
        <v>84</v>
      </c>
      <c r="B29" s="39">
        <v>11</v>
      </c>
      <c r="C29" s="44" t="s">
        <v>92</v>
      </c>
      <c r="D29" s="53" t="s">
        <v>119</v>
      </c>
      <c r="E29" s="42" t="s">
        <v>184</v>
      </c>
    </row>
    <row r="30" spans="1:5" s="27" customFormat="1" ht="40" customHeight="1" x14ac:dyDescent="0.35">
      <c r="A30" s="33"/>
      <c r="B30" s="34"/>
      <c r="C30" s="55"/>
      <c r="D30" s="51" t="s">
        <v>120</v>
      </c>
      <c r="E30" s="37"/>
    </row>
    <row r="31" spans="1:5" s="27" customFormat="1" ht="40" customHeight="1" x14ac:dyDescent="0.35">
      <c r="A31" s="33"/>
      <c r="B31" s="34"/>
      <c r="C31" s="55"/>
      <c r="D31" s="51" t="s">
        <v>121</v>
      </c>
      <c r="E31" s="37"/>
    </row>
    <row r="32" spans="1:5" s="27" customFormat="1" ht="40" customHeight="1" x14ac:dyDescent="0.35">
      <c r="A32" s="33"/>
      <c r="B32" s="34"/>
      <c r="C32" s="55"/>
      <c r="D32" s="51" t="s">
        <v>122</v>
      </c>
      <c r="E32" s="59"/>
    </row>
    <row r="33" spans="1:6" s="27" customFormat="1" ht="40" customHeight="1" x14ac:dyDescent="0.35">
      <c r="A33" s="38">
        <v>93</v>
      </c>
      <c r="B33" s="39"/>
      <c r="C33" s="44" t="s">
        <v>123</v>
      </c>
      <c r="D33" s="53" t="s">
        <v>124</v>
      </c>
      <c r="E33" s="42" t="s">
        <v>125</v>
      </c>
    </row>
    <row r="34" spans="1:6" s="27" customFormat="1" ht="40" customHeight="1" x14ac:dyDescent="0.35">
      <c r="A34" s="38" t="s">
        <v>98</v>
      </c>
      <c r="B34" s="39"/>
      <c r="C34" s="44" t="s">
        <v>123</v>
      </c>
      <c r="D34" s="53" t="s">
        <v>126</v>
      </c>
      <c r="E34" s="42" t="s">
        <v>127</v>
      </c>
    </row>
    <row r="35" spans="1:6" s="27" customFormat="1" ht="40" customHeight="1" x14ac:dyDescent="0.35">
      <c r="A35" s="38" t="s">
        <v>128</v>
      </c>
      <c r="B35" s="39">
        <f>15</f>
        <v>15</v>
      </c>
      <c r="C35" s="56">
        <f>+D$1-B35</f>
        <v>45485</v>
      </c>
      <c r="D35" s="57" t="s">
        <v>129</v>
      </c>
      <c r="E35" s="42" t="s">
        <v>130</v>
      </c>
    </row>
    <row r="36" spans="1:6" s="27" customFormat="1" ht="40" customHeight="1" x14ac:dyDescent="0.35">
      <c r="A36" s="38" t="s">
        <v>128</v>
      </c>
      <c r="B36" s="39">
        <v>3</v>
      </c>
      <c r="C36" s="56">
        <f>+D$1-B36-1</f>
        <v>45496</v>
      </c>
      <c r="D36" s="57" t="s">
        <v>131</v>
      </c>
      <c r="E36" s="42" t="s">
        <v>132</v>
      </c>
    </row>
    <row r="37" spans="1:6" s="27" customFormat="1" ht="40" customHeight="1" x14ac:dyDescent="0.35">
      <c r="A37" s="33"/>
      <c r="B37" s="34"/>
      <c r="C37" s="55"/>
      <c r="D37" s="51" t="s">
        <v>133</v>
      </c>
      <c r="E37" s="37"/>
    </row>
    <row r="38" spans="1:6" s="27" customFormat="1" ht="40" customHeight="1" x14ac:dyDescent="0.35">
      <c r="A38" s="38">
        <v>93</v>
      </c>
      <c r="B38" s="39"/>
      <c r="C38" s="44" t="s">
        <v>134</v>
      </c>
      <c r="D38" s="53" t="s">
        <v>135</v>
      </c>
      <c r="E38" s="42" t="s">
        <v>125</v>
      </c>
    </row>
    <row r="39" spans="1:6" s="27" customFormat="1" ht="40" customHeight="1" x14ac:dyDescent="0.35">
      <c r="A39" s="38" t="s">
        <v>98</v>
      </c>
      <c r="B39" s="39"/>
      <c r="C39" s="44" t="s">
        <v>134</v>
      </c>
      <c r="D39" s="53" t="s">
        <v>136</v>
      </c>
      <c r="E39" s="42" t="s">
        <v>127</v>
      </c>
    </row>
    <row r="40" spans="1:6" s="27" customFormat="1" ht="40" customHeight="1" x14ac:dyDescent="0.35">
      <c r="A40" s="38">
        <v>10</v>
      </c>
      <c r="B40" s="39"/>
      <c r="C40" s="56">
        <f>+D1</f>
        <v>45500</v>
      </c>
      <c r="D40" s="61" t="s">
        <v>137</v>
      </c>
      <c r="E40" s="42" t="s">
        <v>138</v>
      </c>
    </row>
    <row r="41" spans="1:6" s="27" customFormat="1" ht="40" customHeight="1" x14ac:dyDescent="0.35">
      <c r="A41" s="38">
        <v>139</v>
      </c>
      <c r="B41" s="39">
        <v>-2</v>
      </c>
      <c r="C41" s="40" t="s">
        <v>92</v>
      </c>
      <c r="D41" s="53" t="s">
        <v>139</v>
      </c>
      <c r="E41" s="42" t="s">
        <v>140</v>
      </c>
    </row>
    <row r="42" spans="1:6" s="27" customFormat="1" ht="40" customHeight="1" x14ac:dyDescent="0.35">
      <c r="A42" s="38">
        <v>140</v>
      </c>
      <c r="B42" s="39"/>
      <c r="C42" s="40" t="s">
        <v>75</v>
      </c>
      <c r="D42" s="150" t="s">
        <v>141</v>
      </c>
      <c r="E42" s="48" t="s">
        <v>142</v>
      </c>
    </row>
    <row r="43" spans="1:6" s="27" customFormat="1" ht="40" customHeight="1" x14ac:dyDescent="0.25">
      <c r="A43" s="38">
        <v>158</v>
      </c>
      <c r="B43" s="39">
        <f>10+4</f>
        <v>14</v>
      </c>
      <c r="C43" s="44" t="s">
        <v>143</v>
      </c>
      <c r="D43" s="53" t="s">
        <v>144</v>
      </c>
      <c r="E43" s="42" t="s">
        <v>145</v>
      </c>
      <c r="F43" s="62"/>
    </row>
    <row r="44" spans="1:6" s="27" customFormat="1" ht="40" customHeight="1" x14ac:dyDescent="0.35">
      <c r="A44" s="58" t="s">
        <v>146</v>
      </c>
      <c r="B44" s="39">
        <f>90+4</f>
        <v>94</v>
      </c>
      <c r="C44" s="56">
        <f>D$1+B44</f>
        <v>45594</v>
      </c>
      <c r="D44" s="53" t="s">
        <v>147</v>
      </c>
      <c r="E44" s="63" t="s">
        <v>148</v>
      </c>
    </row>
    <row r="45" spans="1:6" s="49" customFormat="1" x14ac:dyDescent="0.35">
      <c r="A45" s="64"/>
      <c r="B45" s="34"/>
      <c r="C45" s="65"/>
      <c r="D45" s="66"/>
      <c r="E45" s="67"/>
    </row>
    <row r="46" spans="1:6" s="27" customFormat="1" x14ac:dyDescent="0.3">
      <c r="A46" s="64"/>
      <c r="B46" s="34"/>
      <c r="C46" s="65"/>
      <c r="D46" s="108" t="s">
        <v>149</v>
      </c>
      <c r="E46" s="67"/>
    </row>
    <row r="47" spans="1:6" ht="40" customHeight="1" x14ac:dyDescent="0.3">
      <c r="A47" s="68" t="s">
        <v>150</v>
      </c>
      <c r="B47" s="39">
        <v>56</v>
      </c>
      <c r="C47" s="56">
        <f>+D$1-B47-1</f>
        <v>45443</v>
      </c>
      <c r="D47" s="41" t="s">
        <v>151</v>
      </c>
      <c r="E47" s="42" t="s">
        <v>152</v>
      </c>
    </row>
    <row r="48" spans="1:6" ht="40" customHeight="1" x14ac:dyDescent="0.3">
      <c r="A48" s="38" t="s">
        <v>153</v>
      </c>
      <c r="B48" s="39"/>
      <c r="C48" s="69" t="s">
        <v>75</v>
      </c>
      <c r="D48" s="41" t="s">
        <v>154</v>
      </c>
      <c r="E48" s="42" t="s">
        <v>155</v>
      </c>
    </row>
    <row r="49" spans="1:5" ht="40" customHeight="1" x14ac:dyDescent="0.3">
      <c r="A49" s="58" t="s">
        <v>156</v>
      </c>
      <c r="B49" s="39">
        <v>35</v>
      </c>
      <c r="C49" s="56">
        <f>+D$1-B49</f>
        <v>45465</v>
      </c>
      <c r="D49" s="41" t="s">
        <v>157</v>
      </c>
      <c r="E49" s="42" t="s">
        <v>158</v>
      </c>
    </row>
    <row r="50" spans="1:5" ht="40" customHeight="1" x14ac:dyDescent="0.3">
      <c r="A50" s="58" t="s">
        <v>156</v>
      </c>
      <c r="B50" s="39">
        <v>21</v>
      </c>
      <c r="C50" s="56">
        <f>+D$1-B50-1</f>
        <v>45478</v>
      </c>
      <c r="D50" s="41" t="s">
        <v>159</v>
      </c>
      <c r="E50" s="70" t="s">
        <v>160</v>
      </c>
    </row>
    <row r="51" spans="1:5" ht="40" customHeight="1" x14ac:dyDescent="0.3">
      <c r="A51" s="38" t="s">
        <v>161</v>
      </c>
      <c r="B51" s="39">
        <v>1</v>
      </c>
      <c r="C51" s="56">
        <f>+C35-B51</f>
        <v>45484</v>
      </c>
      <c r="D51" s="41" t="s">
        <v>162</v>
      </c>
      <c r="E51" s="42" t="s">
        <v>163</v>
      </c>
    </row>
    <row r="52" spans="1:5" ht="40" customHeight="1" x14ac:dyDescent="0.3">
      <c r="A52" s="38" t="s">
        <v>128</v>
      </c>
      <c r="B52" s="39"/>
      <c r="C52" s="56">
        <f>+C35</f>
        <v>45485</v>
      </c>
      <c r="D52" s="41" t="s">
        <v>129</v>
      </c>
      <c r="E52" s="42" t="s">
        <v>164</v>
      </c>
    </row>
    <row r="53" spans="1:5" ht="40" customHeight="1" x14ac:dyDescent="0.3">
      <c r="A53" s="38" t="s">
        <v>128</v>
      </c>
      <c r="B53" s="39"/>
      <c r="C53" s="56">
        <f>+C36</f>
        <v>45496</v>
      </c>
      <c r="D53" s="41" t="s">
        <v>131</v>
      </c>
      <c r="E53" s="42" t="s">
        <v>165</v>
      </c>
    </row>
    <row r="54" spans="1:5" ht="40" customHeight="1" x14ac:dyDescent="0.3">
      <c r="A54" s="38">
        <v>10</v>
      </c>
      <c r="B54" s="39"/>
      <c r="C54" s="56">
        <f>+C40</f>
        <v>45500</v>
      </c>
      <c r="D54" s="71" t="s">
        <v>166</v>
      </c>
      <c r="E54" s="63" t="s">
        <v>167</v>
      </c>
    </row>
    <row r="55" spans="1:5" ht="40" customHeight="1" x14ac:dyDescent="0.3">
      <c r="A55" s="38">
        <v>152</v>
      </c>
      <c r="B55" s="39">
        <v>1</v>
      </c>
      <c r="C55" s="56">
        <f>+C54+B55</f>
        <v>45501</v>
      </c>
      <c r="D55" s="41" t="s">
        <v>168</v>
      </c>
      <c r="E55" s="42" t="s">
        <v>169</v>
      </c>
    </row>
    <row r="58" spans="1:5" x14ac:dyDescent="0.3">
      <c r="D58" s="1"/>
    </row>
  </sheetData>
  <mergeCells count="1">
    <mergeCell ref="A1:C1"/>
  </mergeCells>
  <hyperlinks>
    <hyperlink ref="E11" r:id="rId1" location="/products/79402" tooltip="Click here to go to sample" display="See sample bylaw from the Publications Centre on saskatchewan.ca" xr:uid="{00000000-0004-0000-0400-000000000000}"/>
    <hyperlink ref="E33" r:id="rId2" location="/products/104060" display="Refer to Local Government Election Guide for checklist" xr:uid="{00000000-0004-0000-0400-000001000000}"/>
    <hyperlink ref="E38" r:id="rId3" location="/products/104060" display="Refer to Local Government Election Guide for checklist" xr:uid="{00000000-0004-0000-0400-000002000000}"/>
    <hyperlink ref="E42" r:id="rId4" tooltip="Click here to update Directory" display="Also update Municipal Directory System " xr:uid="{00000000-0004-0000-0400-000003000000}"/>
    <hyperlink ref="D14" r:id="rId5" location="/products/73891" xr:uid="{00000000-0004-0000-0400-000005000000}"/>
    <hyperlink ref="D42" r:id="rId6" tooltip="Click here to report results" xr:uid="{3283195F-E68D-41C3-91A1-245AFA65FD6C}"/>
  </hyperlinks>
  <pageMargins left="0.7" right="0.7" top="0.75" bottom="0.75" header="0.3" footer="0.3"/>
  <pageSetup scale="58" fitToHeight="0" orientation="portrait" r:id="rId7"/>
  <headerFooter>
    <oddHeader>&amp;R&amp;14&amp;A</oddHeader>
    <oddFooter>Page &amp;P</oddFooter>
  </headerFooter>
  <rowBreaks count="1" manualBreakCount="1">
    <brk id="28" max="4" man="1"/>
  </rowBreaks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4A70B"/>
    <pageSetUpPr fitToPage="1"/>
  </sheetPr>
  <dimension ref="A1:G35"/>
  <sheetViews>
    <sheetView showGridLines="0" showRowColHeaders="0" zoomScale="80" zoomScaleNormal="80" workbookViewId="0">
      <pane ySplit="1" topLeftCell="A5" activePane="bottomLeft" state="frozen"/>
      <selection pane="bottomLeft" activeCell="Q13" sqref="Q13"/>
    </sheetView>
  </sheetViews>
  <sheetFormatPr defaultColWidth="9.1796875" defaultRowHeight="13" x14ac:dyDescent="0.3"/>
  <cols>
    <col min="1" max="7" width="30.7265625" style="1" customWidth="1"/>
    <col min="8" max="16384" width="9.1796875" style="1"/>
  </cols>
  <sheetData>
    <row r="1" spans="1:7" s="72" customFormat="1" ht="21.5" thickBot="1" x14ac:dyDescent="0.55000000000000004">
      <c r="A1" s="128" t="s">
        <v>170</v>
      </c>
      <c r="B1" s="129" t="s">
        <v>171</v>
      </c>
      <c r="C1" s="129" t="s">
        <v>172</v>
      </c>
      <c r="D1" s="129" t="s">
        <v>173</v>
      </c>
      <c r="E1" s="129" t="s">
        <v>174</v>
      </c>
      <c r="F1" s="129" t="s">
        <v>175</v>
      </c>
      <c r="G1" s="130" t="s">
        <v>176</v>
      </c>
    </row>
    <row r="2" spans="1:7" s="73" customFormat="1" x14ac:dyDescent="0.35">
      <c r="A2" s="96"/>
      <c r="B2" s="131"/>
      <c r="C2" s="211" t="s">
        <v>177</v>
      </c>
      <c r="D2" s="212"/>
      <c r="E2" s="213"/>
    </row>
    <row r="3" spans="1:7" s="74" customFormat="1" ht="73.5" customHeight="1" x14ac:dyDescent="0.35">
      <c r="A3" s="76"/>
      <c r="B3" s="76"/>
      <c r="C3" s="77" t="str">
        <f>'Resort Village Journal'!D9</f>
        <v>RO may authorize a polling place in hospitals and personal care facilities</v>
      </c>
      <c r="D3" s="77" t="str">
        <f>'Resort Village Journal'!D10</f>
        <v>RO may establish the procedures for homebound voting</v>
      </c>
      <c r="E3" s="77" t="str">
        <f>'Resort Village Journal'!D11</f>
        <v xml:space="preserve">Council may enact a bylaw to allow for mail-in ballots </v>
      </c>
      <c r="F3" s="76"/>
      <c r="G3" s="76"/>
    </row>
    <row r="4" spans="1:7" s="74" customFormat="1" ht="12.75" customHeight="1" x14ac:dyDescent="0.35">
      <c r="B4" s="78"/>
      <c r="C4" s="78"/>
      <c r="D4" s="78"/>
    </row>
    <row r="5" spans="1:7" s="73" customFormat="1" x14ac:dyDescent="0.35">
      <c r="A5" s="126">
        <f>B5-1</f>
        <v>45445</v>
      </c>
      <c r="B5" s="126">
        <f>C5-1</f>
        <v>45446</v>
      </c>
      <c r="C5" s="126">
        <f>D5-1</f>
        <v>45447</v>
      </c>
      <c r="D5" s="132">
        <f>E5-1</f>
        <v>45448</v>
      </c>
      <c r="E5" s="126">
        <f>F5-1</f>
        <v>45449</v>
      </c>
      <c r="F5" s="126">
        <f>'Resort Village Journal'!C21</f>
        <v>45450</v>
      </c>
      <c r="G5" s="126">
        <f>1+F5</f>
        <v>45451</v>
      </c>
    </row>
    <row r="6" spans="1:7" s="74" customFormat="1" ht="73.5" customHeight="1" x14ac:dyDescent="0.35">
      <c r="A6" s="98"/>
      <c r="C6" s="75"/>
      <c r="D6" s="75"/>
      <c r="E6" s="79" t="str">
        <f>'Resort Village Journal'!D16</f>
        <v>RO to complete their Oath of Election Official</v>
      </c>
      <c r="F6" s="79" t="str">
        <f>'Resort Village Journal'!D21</f>
        <v xml:space="preserve">DEADLINE to post and publish the Notice of Call for Nominations </v>
      </c>
      <c r="G6" s="75"/>
    </row>
    <row r="7" spans="1:7" s="73" customFormat="1" x14ac:dyDescent="0.35">
      <c r="A7" s="126">
        <f>G5+1</f>
        <v>45452</v>
      </c>
      <c r="B7" s="126">
        <f t="shared" ref="B7:G7" si="0">1+A7</f>
        <v>45453</v>
      </c>
      <c r="C7" s="126">
        <f t="shared" si="0"/>
        <v>45454</v>
      </c>
      <c r="D7" s="126">
        <f t="shared" si="0"/>
        <v>45455</v>
      </c>
      <c r="E7" s="126">
        <f t="shared" si="0"/>
        <v>45456</v>
      </c>
      <c r="F7" s="126">
        <f t="shared" si="0"/>
        <v>45457</v>
      </c>
      <c r="G7" s="126">
        <f t="shared" si="0"/>
        <v>45458</v>
      </c>
    </row>
    <row r="8" spans="1:7" s="74" customFormat="1" ht="73.5" customHeight="1" x14ac:dyDescent="0.35">
      <c r="A8" s="99"/>
      <c r="B8" s="100"/>
      <c r="C8" s="100"/>
      <c r="D8" s="101"/>
      <c r="E8" s="101"/>
      <c r="F8" s="101"/>
      <c r="G8" s="101"/>
    </row>
    <row r="9" spans="1:7" s="73" customFormat="1" x14ac:dyDescent="0.35">
      <c r="A9" s="126">
        <f>G7+1</f>
        <v>45459</v>
      </c>
      <c r="B9" s="126">
        <f t="shared" ref="B9:G9" si="1">1+A9</f>
        <v>45460</v>
      </c>
      <c r="C9" s="126">
        <f t="shared" si="1"/>
        <v>45461</v>
      </c>
      <c r="D9" s="133">
        <f t="shared" si="1"/>
        <v>45462</v>
      </c>
      <c r="E9" s="126">
        <f t="shared" si="1"/>
        <v>45463</v>
      </c>
      <c r="F9" s="126">
        <f t="shared" si="1"/>
        <v>45464</v>
      </c>
      <c r="G9" s="126">
        <f t="shared" si="1"/>
        <v>45465</v>
      </c>
    </row>
    <row r="10" spans="1:7" s="74" customFormat="1" ht="36.75" customHeight="1" x14ac:dyDescent="0.35">
      <c r="A10" s="195"/>
      <c r="B10" s="195"/>
      <c r="C10" s="195"/>
      <c r="D10" s="214"/>
      <c r="E10" s="195"/>
      <c r="F10" s="195"/>
      <c r="G10" s="216" t="str">
        <f>'Resort Village Journal'!D22</f>
        <v>Nomination Day</v>
      </c>
    </row>
    <row r="11" spans="1:7" s="74" customFormat="1" ht="36.75" customHeight="1" x14ac:dyDescent="0.35">
      <c r="A11" s="196"/>
      <c r="B11" s="196"/>
      <c r="C11" s="196"/>
      <c r="D11" s="215"/>
      <c r="E11" s="196"/>
      <c r="F11" s="196"/>
      <c r="G11" s="217"/>
    </row>
    <row r="12" spans="1:7" s="73" customFormat="1" x14ac:dyDescent="0.35">
      <c r="A12" s="126">
        <f>G9+1</f>
        <v>45466</v>
      </c>
      <c r="B12" s="126">
        <f t="shared" ref="B12:G12" si="2">1+A12</f>
        <v>45467</v>
      </c>
      <c r="C12" s="126">
        <f t="shared" si="2"/>
        <v>45468</v>
      </c>
      <c r="D12" s="126">
        <f t="shared" si="2"/>
        <v>45469</v>
      </c>
      <c r="E12" s="126">
        <f t="shared" si="2"/>
        <v>45470</v>
      </c>
      <c r="F12" s="126">
        <f t="shared" si="2"/>
        <v>45471</v>
      </c>
      <c r="G12" s="126">
        <f t="shared" si="2"/>
        <v>45472</v>
      </c>
    </row>
    <row r="13" spans="1:7" s="74" customFormat="1" ht="73.5" customHeight="1" x14ac:dyDescent="0.35">
      <c r="B13" s="79" t="str">
        <f>'Resort Village Journal'!D23</f>
        <v xml:space="preserve">Candidate may withdraw their nomination in writing until 4 p.m. </v>
      </c>
      <c r="C13" s="79" t="str">
        <f>'Resort Village Journal'!D24</f>
        <v>Post and publish the Call for Further Nominations | Notice of Poll | Abandonment of Poll as applicable</v>
      </c>
      <c r="D13" s="101"/>
      <c r="E13" s="101"/>
      <c r="F13" s="101"/>
      <c r="G13" s="101"/>
    </row>
    <row r="14" spans="1:7" s="73" customFormat="1" x14ac:dyDescent="0.35">
      <c r="A14" s="126">
        <f>G12+1</f>
        <v>45473</v>
      </c>
      <c r="B14" s="127">
        <f t="shared" ref="B14:G14" si="3">1+A14</f>
        <v>45474</v>
      </c>
      <c r="C14" s="126">
        <f t="shared" si="3"/>
        <v>45475</v>
      </c>
      <c r="D14" s="126">
        <f t="shared" si="3"/>
        <v>45476</v>
      </c>
      <c r="E14" s="126">
        <f t="shared" si="3"/>
        <v>45477</v>
      </c>
      <c r="F14" s="126">
        <f t="shared" si="3"/>
        <v>45478</v>
      </c>
      <c r="G14" s="126">
        <f t="shared" si="3"/>
        <v>45479</v>
      </c>
    </row>
    <row r="15" spans="1:7" s="74" customFormat="1" ht="36.75" customHeight="1" x14ac:dyDescent="0.35">
      <c r="A15" s="193"/>
      <c r="B15" s="195"/>
      <c r="C15" s="195"/>
      <c r="D15" s="195"/>
      <c r="E15" s="205"/>
      <c r="F15" s="218" t="str">
        <f>'Resort Village Journal'!D25</f>
        <v>Nomination Day (Second Call) *if required</v>
      </c>
      <c r="G15" s="220" t="str">
        <f>'Resort Village Journal'!D26</f>
        <v>DEADLINE to post and publish the Notice of Poll (based off of the FIRST Call for Nominations)</v>
      </c>
    </row>
    <row r="16" spans="1:7" s="74" customFormat="1" ht="36.75" customHeight="1" x14ac:dyDescent="0.35">
      <c r="A16" s="194"/>
      <c r="B16" s="196"/>
      <c r="C16" s="196"/>
      <c r="D16" s="196"/>
      <c r="E16" s="206"/>
      <c r="F16" s="219"/>
      <c r="G16" s="221"/>
    </row>
    <row r="17" spans="1:7" s="73" customFormat="1" x14ac:dyDescent="0.35">
      <c r="A17" s="126">
        <f>G14+1</f>
        <v>45480</v>
      </c>
      <c r="B17" s="126">
        <f t="shared" ref="B17:G17" si="4">1+A17</f>
        <v>45481</v>
      </c>
      <c r="C17" s="126">
        <f t="shared" si="4"/>
        <v>45482</v>
      </c>
      <c r="D17" s="126">
        <f t="shared" si="4"/>
        <v>45483</v>
      </c>
      <c r="E17" s="126">
        <f t="shared" si="4"/>
        <v>45484</v>
      </c>
      <c r="F17" s="126">
        <f t="shared" si="4"/>
        <v>45485</v>
      </c>
      <c r="G17" s="134">
        <f t="shared" si="4"/>
        <v>45486</v>
      </c>
    </row>
    <row r="18" spans="1:7" s="74" customFormat="1" ht="36.75" customHeight="1" x14ac:dyDescent="0.35">
      <c r="A18" s="195"/>
      <c r="B18" s="195"/>
      <c r="C18" s="195"/>
      <c r="E18" s="81" t="str">
        <f>'Resort Village Journal'!D33</f>
        <v>Provide Advance Poll DROs with election supplies</v>
      </c>
      <c r="F18" s="200" t="str">
        <f>'Resort Village Journal'!D35</f>
        <v>Advance Poll - FIRST day possible</v>
      </c>
      <c r="G18" s="195"/>
    </row>
    <row r="19" spans="1:7" s="74" customFormat="1" ht="36.75" customHeight="1" x14ac:dyDescent="0.35">
      <c r="A19" s="196"/>
      <c r="B19" s="196"/>
      <c r="C19" s="196"/>
      <c r="E19" s="82" t="str">
        <f>'Resort Village Journal'!D34</f>
        <v>Advance Poll officials subscribe to their Oath of Election Official prior to Advance Poll</v>
      </c>
      <c r="F19" s="201"/>
      <c r="G19" s="196"/>
    </row>
    <row r="20" spans="1:7" s="73" customFormat="1" x14ac:dyDescent="0.35">
      <c r="A20" s="126">
        <f>G17+1</f>
        <v>45487</v>
      </c>
      <c r="B20" s="126">
        <f t="shared" ref="B20:G20" si="5">1+A20</f>
        <v>45488</v>
      </c>
      <c r="C20" s="126">
        <f t="shared" si="5"/>
        <v>45489</v>
      </c>
      <c r="D20" s="126">
        <f t="shared" si="5"/>
        <v>45490</v>
      </c>
      <c r="E20" s="126">
        <f t="shared" si="5"/>
        <v>45491</v>
      </c>
      <c r="F20" s="126">
        <f t="shared" si="5"/>
        <v>45492</v>
      </c>
      <c r="G20" s="126">
        <f t="shared" si="5"/>
        <v>45493</v>
      </c>
    </row>
    <row r="21" spans="1:7" s="74" customFormat="1" ht="73.5" customHeight="1" x14ac:dyDescent="0.35">
      <c r="A21" s="75"/>
      <c r="B21" s="75"/>
      <c r="C21" s="75"/>
      <c r="D21" s="75"/>
      <c r="E21" s="75"/>
      <c r="F21" s="79" t="str">
        <f>'Resort Village Journal'!D28</f>
        <v>DEADLINE to post and publish the Notice of Poll (based off of the SECOND call if required)</v>
      </c>
      <c r="G21" s="92"/>
    </row>
    <row r="22" spans="1:7" s="83" customFormat="1" x14ac:dyDescent="0.35">
      <c r="A22" s="126">
        <f>G20+1</f>
        <v>45494</v>
      </c>
      <c r="B22" s="126">
        <f t="shared" ref="B22:G22" si="6">A22+1</f>
        <v>45495</v>
      </c>
      <c r="C22" s="126">
        <f t="shared" si="6"/>
        <v>45496</v>
      </c>
      <c r="D22" s="126">
        <f t="shared" si="6"/>
        <v>45497</v>
      </c>
      <c r="E22" s="126">
        <f t="shared" si="6"/>
        <v>45498</v>
      </c>
      <c r="F22" s="126">
        <f t="shared" si="6"/>
        <v>45499</v>
      </c>
      <c r="G22" s="126">
        <f t="shared" si="6"/>
        <v>45500</v>
      </c>
    </row>
    <row r="23" spans="1:7" s="83" customFormat="1" ht="36.75" customHeight="1" x14ac:dyDescent="0.35">
      <c r="A23" s="191"/>
      <c r="B23" s="197"/>
      <c r="C23" s="231" t="str">
        <f>'Resort Village Journal'!D36</f>
        <v>Advance Poll - LAST day possible</v>
      </c>
      <c r="D23" s="227"/>
      <c r="E23" s="229"/>
      <c r="F23" s="106" t="str">
        <f>'Resort Village Journal'!D38</f>
        <v>Provide DROs with election supplies for Election Day</v>
      </c>
      <c r="G23" s="222" t="str">
        <f>'Resort Village Journal'!D40</f>
        <v>Election Day</v>
      </c>
    </row>
    <row r="24" spans="1:7" s="74" customFormat="1" ht="36.75" customHeight="1" x14ac:dyDescent="0.35">
      <c r="A24" s="192"/>
      <c r="B24" s="198"/>
      <c r="C24" s="232"/>
      <c r="D24" s="228"/>
      <c r="E24" s="230"/>
      <c r="F24" s="135" t="str">
        <f>'Resort Village Journal'!D39</f>
        <v>Election officials must complete their Oath of Election Official if not previously done</v>
      </c>
      <c r="G24" s="222"/>
    </row>
    <row r="25" spans="1:7" s="83" customFormat="1" x14ac:dyDescent="0.35">
      <c r="A25" s="126">
        <f>G22+1</f>
        <v>45501</v>
      </c>
      <c r="B25" s="126">
        <f t="shared" ref="B25:G25" si="7">A25+1</f>
        <v>45502</v>
      </c>
      <c r="C25" s="126">
        <f t="shared" si="7"/>
        <v>45503</v>
      </c>
      <c r="D25" s="126">
        <f t="shared" si="7"/>
        <v>45504</v>
      </c>
      <c r="E25" s="126">
        <f t="shared" si="7"/>
        <v>45505</v>
      </c>
      <c r="F25" s="126">
        <f t="shared" si="7"/>
        <v>45506</v>
      </c>
      <c r="G25" s="126">
        <f t="shared" si="7"/>
        <v>45507</v>
      </c>
    </row>
    <row r="26" spans="1:7" s="84" customFormat="1" ht="36.75" customHeight="1" x14ac:dyDescent="0.35">
      <c r="A26" s="223" t="str">
        <f>'Resort Village Journal'!D41</f>
        <v>Results of the election are declared at the time and place previously determined by the RO</v>
      </c>
      <c r="B26" s="209" t="str">
        <f>'Resort Village Journal'!D42</f>
        <v>Notify the Minister of the election results through the Municipal Election Results Form on saskatchewan.ca</v>
      </c>
      <c r="C26" s="225"/>
      <c r="D26" s="227"/>
      <c r="E26" s="229"/>
      <c r="F26" s="229"/>
      <c r="G26" s="202"/>
    </row>
    <row r="27" spans="1:7" s="84" customFormat="1" ht="36.75" customHeight="1" x14ac:dyDescent="0.35">
      <c r="A27" s="224"/>
      <c r="B27" s="210"/>
      <c r="C27" s="226"/>
      <c r="D27" s="228"/>
      <c r="E27" s="230"/>
      <c r="F27" s="230"/>
      <c r="G27" s="202"/>
    </row>
    <row r="28" spans="1:7" s="73" customFormat="1" x14ac:dyDescent="0.35">
      <c r="A28" s="136"/>
      <c r="B28" s="83"/>
      <c r="C28" s="83"/>
      <c r="D28" s="83"/>
      <c r="E28" s="83"/>
      <c r="F28" s="83"/>
      <c r="G28" s="85"/>
    </row>
    <row r="29" spans="1:7" s="74" customFormat="1" ht="12.75" customHeight="1" x14ac:dyDescent="0.35"/>
    <row r="30" spans="1:7" x14ac:dyDescent="0.3">
      <c r="A30" s="86"/>
      <c r="G30" s="86"/>
    </row>
    <row r="34" spans="5:6" x14ac:dyDescent="0.3">
      <c r="E34" s="87"/>
      <c r="F34" s="87"/>
    </row>
    <row r="35" spans="5:6" x14ac:dyDescent="0.3">
      <c r="E35" s="87"/>
      <c r="F35" s="87"/>
    </row>
  </sheetData>
  <mergeCells count="33">
    <mergeCell ref="G23:G24"/>
    <mergeCell ref="A26:A27"/>
    <mergeCell ref="B26:B27"/>
    <mergeCell ref="C26:C27"/>
    <mergeCell ref="D26:D27"/>
    <mergeCell ref="E26:E27"/>
    <mergeCell ref="F26:F27"/>
    <mergeCell ref="G26:G27"/>
    <mergeCell ref="A23:A24"/>
    <mergeCell ref="B23:B24"/>
    <mergeCell ref="C23:C24"/>
    <mergeCell ref="D23:D24"/>
    <mergeCell ref="E23:E24"/>
    <mergeCell ref="A18:A19"/>
    <mergeCell ref="B18:B19"/>
    <mergeCell ref="C18:C19"/>
    <mergeCell ref="F18:F19"/>
    <mergeCell ref="G18:G19"/>
    <mergeCell ref="F10:F11"/>
    <mergeCell ref="G10:G11"/>
    <mergeCell ref="A15:A16"/>
    <mergeCell ref="B15:B16"/>
    <mergeCell ref="C15:C16"/>
    <mergeCell ref="D15:D16"/>
    <mergeCell ref="E15:E16"/>
    <mergeCell ref="F15:F16"/>
    <mergeCell ref="G15:G16"/>
    <mergeCell ref="C2:E2"/>
    <mergeCell ref="A10:A11"/>
    <mergeCell ref="B10:B11"/>
    <mergeCell ref="C10:C11"/>
    <mergeCell ref="D10:D11"/>
    <mergeCell ref="E10:E11"/>
  </mergeCells>
  <pageMargins left="0.7" right="0.7" top="0.75" bottom="0.75" header="0.3" footer="0.3"/>
  <pageSetup scale="56" orientation="landscape" r:id="rId1"/>
  <headerFooter>
    <oddHeader>&amp;R&amp;14&amp;A</oddHeader>
  </headerFooter>
  <ignoredErrors>
    <ignoredError sqref="B13:C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233F87F007F14695EA645E63F5C055" ma:contentTypeVersion="13" ma:contentTypeDescription="Create a new document." ma:contentTypeScope="" ma:versionID="c8369e2a2d7acece8cb3d4ea908193a2">
  <xsd:schema xmlns:xsd="http://www.w3.org/2001/XMLSchema" xmlns:xs="http://www.w3.org/2001/XMLSchema" xmlns:p="http://schemas.microsoft.com/office/2006/metadata/properties" xmlns:ns3="596fe36b-d323-4e3a-ad46-e71b9d391be1" xmlns:ns4="61d7275f-4a8c-484a-83d4-26a5d0fd21e6" targetNamespace="http://schemas.microsoft.com/office/2006/metadata/properties" ma:root="true" ma:fieldsID="2a8895f82a5e5371552565ef16684972" ns3:_="" ns4:_="">
    <xsd:import namespace="596fe36b-d323-4e3a-ad46-e71b9d391be1"/>
    <xsd:import namespace="61d7275f-4a8c-484a-83d4-26a5d0fd21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6fe36b-d323-4e3a-ad46-e71b9d391b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7275f-4a8c-484a-83d4-26a5d0fd21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303284-52F6-4073-B201-02B8D0E0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6fe36b-d323-4e3a-ad46-e71b9d391be1"/>
    <ds:schemaRef ds:uri="61d7275f-4a8c-484a-83d4-26a5d0fd2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7CDA42-63F7-4438-B62A-12014B0133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0E1AFE-D506-463E-8058-4A08F7FA03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START</vt:lpstr>
      <vt:lpstr>Election Forms and Links</vt:lpstr>
      <vt:lpstr>City|Town|Village|RM Journal</vt:lpstr>
      <vt:lpstr>City|Town|Village|RM Calendar</vt:lpstr>
      <vt:lpstr>Resort Village Journal</vt:lpstr>
      <vt:lpstr>Resort Village Calendar</vt:lpstr>
      <vt:lpstr>'City|Town|Village|RM Calendar'!Print_Area</vt:lpstr>
      <vt:lpstr>'City|Town|Village|RM Journal'!Print_Area</vt:lpstr>
      <vt:lpstr>'Resort Village Calendar'!Print_Area</vt:lpstr>
      <vt:lpstr>'Resort Village Journal'!Print_Area</vt:lpstr>
      <vt:lpstr>START!Print_Area</vt:lpstr>
    </vt:vector>
  </TitlesOfParts>
  <Manager/>
  <Company>Government of Saskatchewan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Istace, Megan GR</dc:creator>
  <cp:keywords/>
  <dc:description/>
  <cp:lastModifiedBy>Istace, Megan GR</cp:lastModifiedBy>
  <cp:revision/>
  <dcterms:created xsi:type="dcterms:W3CDTF">2021-06-04T16:03:12Z</dcterms:created>
  <dcterms:modified xsi:type="dcterms:W3CDTF">2024-03-25T20:10:19Z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0x010100FC233F87F007F14695EA645E63F5C055</vt:lpwstr>
  </property>
  <property fmtid="{D5CDD505-2E9C-101B-9397-08002B2CF9AE}" pid="3" name="MSIP_Label_9715e697-1c31-4156-8581-01c5d1e29c65_Enabled">
    <vt:lpwstr>true</vt:lpwstr>
  </property>
  <property fmtid="{D5CDD505-2E9C-101B-9397-08002B2CF9AE}" pid="4" name="MSIP_Label_9715e697-1c31-4156-8581-01c5d1e29c65_SetDate">
    <vt:lpwstr>2024-01-05T04:21:55Z</vt:lpwstr>
  </property>
  <property fmtid="{D5CDD505-2E9C-101B-9397-08002B2CF9AE}" pid="5" name="MSIP_Label_9715e697-1c31-4156-8581-01c5d1e29c65_Method">
    <vt:lpwstr>Standard</vt:lpwstr>
  </property>
  <property fmtid="{D5CDD505-2E9C-101B-9397-08002B2CF9AE}" pid="6" name="MSIP_Label_9715e697-1c31-4156-8581-01c5d1e29c65_Name">
    <vt:lpwstr>Not Classified</vt:lpwstr>
  </property>
  <property fmtid="{D5CDD505-2E9C-101B-9397-08002B2CF9AE}" pid="7" name="MSIP_Label_9715e697-1c31-4156-8581-01c5d1e29c65_SiteId">
    <vt:lpwstr>cf4e8a24-641b-40d2-905e-9a328b644fab</vt:lpwstr>
  </property>
  <property fmtid="{D5CDD505-2E9C-101B-9397-08002B2CF9AE}" pid="8" name="MSIP_Label_9715e697-1c31-4156-8581-01c5d1e29c65_ActionId">
    <vt:lpwstr>0942baa1-1eb7-4fd6-9a55-9154482b3ef3</vt:lpwstr>
  </property>
  <property fmtid="{D5CDD505-2E9C-101B-9397-08002B2CF9AE}" pid="9" name="MSIP_Label_9715e697-1c31-4156-8581-01c5d1e29c65_ContentBits">
    <vt:lpwstr>0</vt:lpwstr>
  </property>
</Properties>
</file>