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ASMR (2)\07 Advisory Services\Resources\01 Resources on the Website\04 Elections\"/>
    </mc:Choice>
  </mc:AlternateContent>
  <xr:revisionPtr revIDLastSave="0" documentId="8_{C5070D06-B992-4CE5-B60F-C5A8C6E34A8B}" xr6:coauthVersionLast="47" xr6:coauthVersionMax="47" xr10:uidLastSave="{00000000-0000-0000-0000-000000000000}"/>
  <bookViews>
    <workbookView xWindow="22932" yWindow="-108" windowWidth="23256" windowHeight="13896" tabRatio="920" xr2:uid="{00000000-000D-0000-FFFF-FFFF00000000}"/>
  </bookViews>
  <sheets>
    <sheet name="START" sheetId="1" r:id="rId1"/>
    <sheet name="Election Forms and Links" sheetId="6" r:id="rId2"/>
    <sheet name="RM General Election Journal" sheetId="8" r:id="rId3"/>
    <sheet name="RM General Election Calendar" sheetId="9" r:id="rId4"/>
    <sheet name="City|Town|Village|RM Journal" sheetId="4" r:id="rId5"/>
    <sheet name="City|Town|Village|RM Calendar" sheetId="3" r:id="rId6"/>
    <sheet name="Resort Village Journal" sheetId="2" r:id="rId7"/>
    <sheet name="Resort Village Calendar" sheetId="7" r:id="rId8"/>
  </sheets>
  <definedNames>
    <definedName name="_xlnm.Print_Area" localSheetId="5">'City|Town|Village|RM Calendar'!$A$1:$G$23</definedName>
    <definedName name="_xlnm.Print_Area" localSheetId="4">'City|Town|Village|RM Journal'!$A$1:$E$55</definedName>
    <definedName name="_xlnm.Print_Area" localSheetId="7">'Resort Village Calendar'!$A$1:$G$27</definedName>
    <definedName name="_xlnm.Print_Area" localSheetId="6">'Resort Village Journal'!$A$1:$E$55</definedName>
    <definedName name="_xlnm.Print_Area" localSheetId="3">'RM General Election Calendar'!$A$1:$G$23</definedName>
    <definedName name="_xlnm.Print_Area" localSheetId="2">'RM General Election Journal'!$A$1:$E$52</definedName>
    <definedName name="_xlnm.Print_Area" localSheetId="0">START!$B$1:$H$22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9" l="1"/>
  <c r="C20" i="8"/>
  <c r="C5" i="9" l="1"/>
  <c r="C19" i="8"/>
  <c r="C12" i="8"/>
  <c r="D1" i="4"/>
  <c r="C41" i="8"/>
  <c r="A23" i="9"/>
  <c r="B22" i="9"/>
  <c r="A22" i="9"/>
  <c r="E20" i="9"/>
  <c r="D20" i="9"/>
  <c r="B18" i="9"/>
  <c r="A17" i="9"/>
  <c r="B17" i="9"/>
  <c r="D15" i="9"/>
  <c r="D14" i="9"/>
  <c r="F10" i="9"/>
  <c r="E10" i="9"/>
  <c r="D10" i="9"/>
  <c r="C6" i="9"/>
  <c r="B6" i="9"/>
  <c r="C3" i="9"/>
  <c r="B3" i="9"/>
  <c r="A3" i="9"/>
  <c r="B41" i="8"/>
  <c r="B40" i="8"/>
  <c r="C37" i="8"/>
  <c r="C51" i="8" s="1"/>
  <c r="C52" i="8" s="1"/>
  <c r="C33" i="8"/>
  <c r="C50" i="8" s="1"/>
  <c r="B32" i="8"/>
  <c r="C32" i="8" s="1"/>
  <c r="B20" i="8"/>
  <c r="B19" i="8"/>
  <c r="B18" i="8"/>
  <c r="C49" i="8" l="1"/>
  <c r="C48" i="8"/>
  <c r="C44" i="8"/>
  <c r="C47" i="8"/>
  <c r="C46" i="8"/>
  <c r="C18" i="8" l="1"/>
  <c r="C23" i="8"/>
  <c r="C22" i="8"/>
  <c r="C25" i="8" s="1"/>
  <c r="B26" i="7" l="1"/>
  <c r="A26" i="7"/>
  <c r="B13" i="7"/>
  <c r="G23" i="7"/>
  <c r="F24" i="7"/>
  <c r="F23" i="7"/>
  <c r="F21" i="7"/>
  <c r="C23" i="7"/>
  <c r="F18" i="7"/>
  <c r="E19" i="7"/>
  <c r="E18" i="7"/>
  <c r="G15" i="7"/>
  <c r="F15" i="7"/>
  <c r="C13" i="7"/>
  <c r="G10" i="7"/>
  <c r="F6" i="7"/>
  <c r="E6" i="7"/>
  <c r="E3" i="7"/>
  <c r="D3" i="7"/>
  <c r="C3" i="7"/>
  <c r="C6" i="3"/>
  <c r="B6" i="3"/>
  <c r="C3" i="3"/>
  <c r="B3" i="3"/>
  <c r="A3" i="3"/>
  <c r="F22" i="3"/>
  <c r="E22" i="3"/>
  <c r="D22" i="3"/>
  <c r="C23" i="3"/>
  <c r="C22" i="3"/>
  <c r="G20" i="3"/>
  <c r="D20" i="3"/>
  <c r="C17" i="3"/>
  <c r="B18" i="3"/>
  <c r="B17" i="3"/>
  <c r="D15" i="3"/>
  <c r="D14" i="3"/>
  <c r="F10" i="3"/>
  <c r="E10" i="3"/>
  <c r="D10" i="3"/>
  <c r="D1" i="2"/>
  <c r="B44" i="4" l="1"/>
  <c r="B43" i="4"/>
  <c r="B35" i="4"/>
  <c r="B23" i="4"/>
  <c r="B22" i="4"/>
  <c r="C22" i="4" s="1"/>
  <c r="B21" i="4"/>
  <c r="C50" i="4"/>
  <c r="C44" i="4" l="1"/>
  <c r="C15" i="4"/>
  <c r="C35" i="4"/>
  <c r="C47" i="4"/>
  <c r="C23" i="4"/>
  <c r="C36" i="4"/>
  <c r="C53" i="4" s="1"/>
  <c r="C49" i="4"/>
  <c r="C40" i="4"/>
  <c r="C54" i="4" s="1"/>
  <c r="C55" i="4" s="1"/>
  <c r="C52" i="4" l="1"/>
  <c r="C51" i="4"/>
  <c r="C25" i="4"/>
  <c r="C28" i="4" s="1"/>
  <c r="C26" i="4"/>
  <c r="C21" i="4"/>
  <c r="C5" i="3" l="1"/>
  <c r="B5" i="3" s="1"/>
  <c r="A5" i="3" s="1"/>
  <c r="D5" i="3" l="1"/>
  <c r="E5" i="3" s="1"/>
  <c r="F5" i="3" s="1"/>
  <c r="G5" i="3" s="1"/>
  <c r="A7" i="3" s="1"/>
  <c r="B7" i="3" s="1"/>
  <c r="C7" i="3" s="1"/>
  <c r="D7" i="3" s="1"/>
  <c r="E7" i="3" s="1"/>
  <c r="F7" i="3" s="1"/>
  <c r="G7" i="3" s="1"/>
  <c r="A9" i="3" s="1"/>
  <c r="B9" i="3" s="1"/>
  <c r="C9" i="3" s="1"/>
  <c r="D9" i="3" s="1"/>
  <c r="E9" i="3" s="1"/>
  <c r="F9" i="3" s="1"/>
  <c r="G9" i="3" s="1"/>
  <c r="A11" i="3" s="1"/>
  <c r="B11" i="3" s="1"/>
  <c r="C11" i="3" s="1"/>
  <c r="D11" i="3" s="1"/>
  <c r="E11" i="3" s="1"/>
  <c r="F11" i="3" s="1"/>
  <c r="G11" i="3" s="1"/>
  <c r="A13" i="3" s="1"/>
  <c r="B13" i="3" s="1"/>
  <c r="C13" i="3" s="1"/>
  <c r="D13" i="3" s="1"/>
  <c r="E13" i="3" s="1"/>
  <c r="F13" i="3" s="1"/>
  <c r="G13" i="3" s="1"/>
  <c r="A16" i="3" s="1"/>
  <c r="B16" i="3" s="1"/>
  <c r="C16" i="3" s="1"/>
  <c r="D16" i="3" s="1"/>
  <c r="E16" i="3" s="1"/>
  <c r="F16" i="3" s="1"/>
  <c r="G16" i="3" s="1"/>
  <c r="A19" i="3" s="1"/>
  <c r="B19" i="3" s="1"/>
  <c r="C19" i="3" s="1"/>
  <c r="D19" i="3" s="1"/>
  <c r="E19" i="3" s="1"/>
  <c r="F19" i="3" s="1"/>
  <c r="G19" i="3" s="1"/>
  <c r="A21" i="3" s="1"/>
  <c r="B21" i="3" s="1"/>
  <c r="C21" i="3" s="1"/>
  <c r="D21" i="3" s="1"/>
  <c r="E21" i="3" s="1"/>
  <c r="F21" i="3" s="1"/>
  <c r="G21" i="3" s="1"/>
  <c r="B44" i="2"/>
  <c r="B43" i="2"/>
  <c r="B35" i="2"/>
  <c r="B23" i="2"/>
  <c r="B22" i="2"/>
  <c r="B21" i="2"/>
  <c r="C50" i="2"/>
  <c r="C22" i="2" l="1"/>
  <c r="C44" i="2"/>
  <c r="C15" i="2"/>
  <c r="C35" i="2"/>
  <c r="C47" i="2"/>
  <c r="C23" i="2"/>
  <c r="C36" i="2"/>
  <c r="C53" i="2" s="1"/>
  <c r="C49" i="2"/>
  <c r="C40" i="2"/>
  <c r="C54" i="2" s="1"/>
  <c r="C55" i="2" s="1"/>
  <c r="C21" i="2" l="1"/>
  <c r="F5" i="7" s="1"/>
  <c r="C25" i="2"/>
  <c r="C28" i="2" s="1"/>
  <c r="C26" i="2"/>
  <c r="C52" i="2"/>
  <c r="C51" i="2"/>
  <c r="E5" i="7" l="1"/>
  <c r="D5" i="7" s="1"/>
  <c r="C5" i="7" s="1"/>
  <c r="B5" i="7" s="1"/>
  <c r="A5" i="7" s="1"/>
  <c r="G5" i="7"/>
  <c r="A7" i="7" s="1"/>
  <c r="B7" i="7" s="1"/>
  <c r="C7" i="7" s="1"/>
  <c r="D7" i="7" s="1"/>
  <c r="E7" i="7" s="1"/>
  <c r="F7" i="7" s="1"/>
  <c r="G7" i="7" s="1"/>
  <c r="A9" i="7" s="1"/>
  <c r="B9" i="7" s="1"/>
  <c r="C9" i="7" s="1"/>
  <c r="D9" i="7" s="1"/>
  <c r="E9" i="7" s="1"/>
  <c r="F9" i="7" s="1"/>
  <c r="G9" i="7" s="1"/>
  <c r="A12" i="7" s="1"/>
  <c r="B12" i="7" s="1"/>
  <c r="C12" i="7" s="1"/>
  <c r="D12" i="7" s="1"/>
  <c r="E12" i="7" s="1"/>
  <c r="F12" i="7" s="1"/>
  <c r="G12" i="7" s="1"/>
  <c r="A14" i="7" s="1"/>
  <c r="B14" i="7" s="1"/>
  <c r="C14" i="7" s="1"/>
  <c r="D14" i="7" s="1"/>
  <c r="E14" i="7" s="1"/>
  <c r="F14" i="7" s="1"/>
  <c r="G14" i="7" s="1"/>
  <c r="A17" i="7" s="1"/>
  <c r="B17" i="7" s="1"/>
  <c r="C17" i="7" s="1"/>
  <c r="D17" i="7" s="1"/>
  <c r="E17" i="7" s="1"/>
  <c r="F17" i="7" s="1"/>
  <c r="G17" i="7" s="1"/>
  <c r="A20" i="7" s="1"/>
  <c r="B20" i="7" s="1"/>
  <c r="C20" i="7" s="1"/>
  <c r="D20" i="7" s="1"/>
  <c r="E20" i="7" s="1"/>
  <c r="F20" i="7" s="1"/>
  <c r="G20" i="7" s="1"/>
  <c r="A22" i="7" s="1"/>
  <c r="B22" i="7" s="1"/>
  <c r="C22" i="7" s="1"/>
  <c r="D22" i="7" s="1"/>
  <c r="E22" i="7" s="1"/>
  <c r="F22" i="7" s="1"/>
  <c r="G22" i="7" s="1"/>
  <c r="A25" i="7" s="1"/>
  <c r="B25" i="7" s="1"/>
  <c r="C25" i="7" s="1"/>
  <c r="D25" i="7" s="1"/>
  <c r="E25" i="7" s="1"/>
  <c r="F25" i="7" s="1"/>
  <c r="G25" i="7" s="1"/>
  <c r="D5" i="9"/>
  <c r="E5" i="9" s="1"/>
  <c r="F5" i="9" s="1"/>
  <c r="G5" i="9" s="1"/>
  <c r="A7" i="9" s="1"/>
  <c r="B7" i="9" s="1"/>
  <c r="C7" i="9" s="1"/>
  <c r="D7" i="9" s="1"/>
  <c r="E7" i="9" s="1"/>
  <c r="F7" i="9" s="1"/>
  <c r="G7" i="9" s="1"/>
  <c r="A9" i="9" s="1"/>
  <c r="B9" i="9" s="1"/>
  <c r="C9" i="9" s="1"/>
  <c r="D9" i="9" s="1"/>
  <c r="E9" i="9" s="1"/>
  <c r="F9" i="9" s="1"/>
  <c r="G9" i="9" s="1"/>
  <c r="A11" i="9" s="1"/>
  <c r="B11" i="9" s="1"/>
  <c r="C11" i="9" s="1"/>
  <c r="D11" i="9" s="1"/>
  <c r="E11" i="9" s="1"/>
  <c r="F11" i="9" s="1"/>
  <c r="G11" i="9" s="1"/>
  <c r="A13" i="9" s="1"/>
  <c r="B13" i="9" s="1"/>
  <c r="C13" i="9" s="1"/>
  <c r="D13" i="9" s="1"/>
  <c r="E13" i="9" s="1"/>
  <c r="F13" i="9" s="1"/>
  <c r="G13" i="9" s="1"/>
  <c r="A16" i="9" s="1"/>
  <c r="B16" i="9" s="1"/>
  <c r="C16" i="9" s="1"/>
  <c r="D16" i="9" s="1"/>
  <c r="E16" i="9" s="1"/>
  <c r="F16" i="9" s="1"/>
  <c r="G16" i="9" s="1"/>
  <c r="A19" i="9" s="1"/>
  <c r="B19" i="9" s="1"/>
  <c r="C19" i="9" s="1"/>
  <c r="D19" i="9" s="1"/>
  <c r="E19" i="9" s="1"/>
  <c r="F19" i="9" s="1"/>
  <c r="G19" i="9" s="1"/>
  <c r="A21" i="9" s="1"/>
  <c r="B21" i="9" s="1"/>
  <c r="C21" i="9" s="1"/>
  <c r="D21" i="9" s="1"/>
  <c r="E21" i="9" s="1"/>
  <c r="F21" i="9" s="1"/>
  <c r="G21" i="9" s="1"/>
  <c r="B5" i="9"/>
  <c r="A5" i="9" s="1"/>
</calcChain>
</file>

<file path=xl/sharedStrings.xml><?xml version="1.0" encoding="utf-8"?>
<sst xmlns="http://schemas.openxmlformats.org/spreadsheetml/2006/main" count="483" uniqueCount="196">
  <si>
    <t xml:space="preserve">Election | By-election Scheduling Tool </t>
  </si>
  <si>
    <t>saskatchewan.ca</t>
  </si>
  <si>
    <t>Click on the name of the form below to be re-directed to Publications Saskatchewan and download a copy in Word or PDF format.</t>
  </si>
  <si>
    <t xml:space="preserve">PRE-ELECTION/INITIAL ELECTION PROCESS </t>
  </si>
  <si>
    <t xml:space="preserve">DISCRETIONARY ACTIONS </t>
  </si>
  <si>
    <t>Form D - Appointment of Election Official</t>
  </si>
  <si>
    <t>Form E - Oath, Affirmation or Declaration of Election Official</t>
  </si>
  <si>
    <t>Application by Voter to Vote at Residence</t>
  </si>
  <si>
    <t>NOMINATION PERIOD</t>
  </si>
  <si>
    <t>List of Voters Entitled to Vote at Residence</t>
  </si>
  <si>
    <t xml:space="preserve">Form H - Notice of Call for Nominations </t>
  </si>
  <si>
    <t>Notice for Voting at Residence</t>
  </si>
  <si>
    <t>Sample Bylaws and Other Election Resources</t>
  </si>
  <si>
    <t>Form I - Nomination</t>
  </si>
  <si>
    <t>Criminal Record Check Sample Bylaw</t>
  </si>
  <si>
    <t>Form K - Receipt of Nomination and Candidate’s Acceptance</t>
  </si>
  <si>
    <t>MA Regulations - Form B.1 - Results of Criminal Record Check for Candidate</t>
  </si>
  <si>
    <t>Form L - Notice of Call For Further Nominations (if required)</t>
  </si>
  <si>
    <t>NMA Regulations - Form C - Results of Criminal Record Check for Candidate</t>
  </si>
  <si>
    <t>Voters List</t>
  </si>
  <si>
    <t>CA Regulations - Form A.2 - Results of Criminal Record Check for Candidate</t>
  </si>
  <si>
    <t>ELECTION DAY &amp; POST ELECTION DAY</t>
  </si>
  <si>
    <t>Notice of Application to Revise Voters List</t>
  </si>
  <si>
    <t>Election Procedure (for a vote on a Bylaw or Question) Sample Bylaw</t>
  </si>
  <si>
    <t>Form N - Ballot</t>
  </si>
  <si>
    <t>Increase or Decrease Number of Councillors Sample Bylaw</t>
  </si>
  <si>
    <t>Form O - Directions for Voting</t>
  </si>
  <si>
    <t>Form P - Sections 185.1, 185.11, 185.21 and 185.22 - Controverted Elections</t>
  </si>
  <si>
    <t xml:space="preserve">NON-PRESCRIBED FORMS REQUIRED </t>
  </si>
  <si>
    <t>Local Government Election Guide</t>
  </si>
  <si>
    <t>Form R - Voter’s Registration Form and Poll Book</t>
  </si>
  <si>
    <t>*Returning Officer must create form</t>
  </si>
  <si>
    <t>Saskatchewan Municipal Election Results Form (MERT)</t>
  </si>
  <si>
    <t>Form S - Transfer Certificate</t>
  </si>
  <si>
    <t>Notice of Poll</t>
  </si>
  <si>
    <t>Municipal Directory - Update Information</t>
  </si>
  <si>
    <t>Form A - Certification of Identity and Residence</t>
  </si>
  <si>
    <t>Notice of Abandonment of Poll</t>
  </si>
  <si>
    <t>The Local Government Election Act, 2015</t>
  </si>
  <si>
    <t>Form B - Vouching for Identity</t>
  </si>
  <si>
    <t>Notice of Advance Poll</t>
  </si>
  <si>
    <t>The Local Government Election Regulations, 2015</t>
  </si>
  <si>
    <t>Form T - Appointment of Candidate’s Agent</t>
  </si>
  <si>
    <t>Form U - Declaration of Candidate or Agent</t>
  </si>
  <si>
    <t>Form V - Declaration of Voter Unable to Vote in the Manner Described by the Act</t>
  </si>
  <si>
    <t>Form W - Template for Use of Visually Impaired Voters</t>
  </si>
  <si>
    <t>Form X - Declaration of Friend</t>
  </si>
  <si>
    <t>Form Y - Declaration, Oath or Affirmation of Interpreter</t>
  </si>
  <si>
    <t>Form Z - Deputy Returning Officer’s Statement of Results</t>
  </si>
  <si>
    <t>Form AA - Deputy Returning Officer’s Statement of Results for Voting Machines</t>
  </si>
  <si>
    <t>Form BB - Declaration of Poll</t>
  </si>
  <si>
    <t>Form CC - Declaration of Results</t>
  </si>
  <si>
    <t>VOTES ON BYLAWS, RESOLUTIONS OR QUESTIONS</t>
  </si>
  <si>
    <t>Form DD - Ballot for Vote on Bylaw or Resolution</t>
  </si>
  <si>
    <t>Form EE - Ballot for Vote on Question</t>
  </si>
  <si>
    <t>Form FF - Ballot for Vote on Two or More Bylaws, Resolutions or Questions</t>
  </si>
  <si>
    <t>Form GG - Designation of Representative (Re: Voting on Bylaw, Resolution or Question)</t>
  </si>
  <si>
    <t>Form HH - Declaration of Representative</t>
  </si>
  <si>
    <t>Form II - Deputy Returning Officer’s Statement of Results of Vote on Bylaw, Resolution or Question</t>
  </si>
  <si>
    <t>Form JJ - Deputy Returning Officer’s Statement of Results of Vote on Conflicting Bylaws</t>
  </si>
  <si>
    <t>Form KK - Notice of Results of Vote on Bylaw, Resolution or Question</t>
  </si>
  <si>
    <t>Form LL - Notice of Results of Vote on Conflicting Bylaws</t>
  </si>
  <si>
    <t>Form MM - Notice of Request for Recount</t>
  </si>
  <si>
    <t>Form NN - Certificate of Returning Officer (Re: Request for Recount)</t>
  </si>
  <si>
    <t>LGEA Section</t>
  </si>
  <si>
    <t>Date</t>
  </si>
  <si>
    <t xml:space="preserve">Adjust for statutory holidays when dates are based on business days. </t>
  </si>
  <si>
    <t>Additional Information</t>
  </si>
  <si>
    <t>For By-Elections Only</t>
  </si>
  <si>
    <t>13(b)</t>
  </si>
  <si>
    <t>No legislated date</t>
  </si>
  <si>
    <t>Consult with the boards of all school divisions within the municipality prior to setting the date for a by-election</t>
  </si>
  <si>
    <t xml:space="preserve">School divisions must also consult with councils when setting by-election date to fill a vacancy </t>
  </si>
  <si>
    <t>11(1)</t>
  </si>
  <si>
    <t>At first meeting after vacancy occurs</t>
  </si>
  <si>
    <t xml:space="preserve">Council to set the date for a by-election </t>
  </si>
  <si>
    <t>47(1)</t>
  </si>
  <si>
    <t xml:space="preserve">Deadline for council to appoint a person other than the administrator as the RO </t>
  </si>
  <si>
    <t>Options - Dates Not Legislated</t>
  </si>
  <si>
    <t>Polling place may be held on Election Day or in advance of Election Day</t>
  </si>
  <si>
    <t>Any time between the first day of an advance poll and the close of the polls on Election Day</t>
  </si>
  <si>
    <t xml:space="preserve">Council may enact a bylaw to allow for mail-in ballots </t>
  </si>
  <si>
    <t>50(1)</t>
  </si>
  <si>
    <t>As early as possible</t>
  </si>
  <si>
    <t>No legislated date; should occur prior to publishing the Call for Nominations</t>
  </si>
  <si>
    <t>Begin contacting people to consider appointment as election officials</t>
  </si>
  <si>
    <t>Order election supplies (other than ballots and templates)</t>
  </si>
  <si>
    <t>50(2)</t>
  </si>
  <si>
    <t>Must be completed prior to commencing duties</t>
  </si>
  <si>
    <t>66(1)</t>
  </si>
  <si>
    <t>73 &amp; 74</t>
  </si>
  <si>
    <r>
      <t>Nomination Day</t>
    </r>
    <r>
      <rPr>
        <b/>
        <i/>
        <sz val="12"/>
        <rFont val="Calibri"/>
        <family val="2"/>
        <scheme val="minor"/>
      </rPr>
      <t/>
    </r>
  </si>
  <si>
    <t>76(1)</t>
  </si>
  <si>
    <t xml:space="preserve">Candidate may withdraw their nomination in writing until 4 p.m. </t>
  </si>
  <si>
    <t>Nominations may be withdrawn at any time after filing, until this deadline</t>
  </si>
  <si>
    <t>78, 81 &amp; 82</t>
  </si>
  <si>
    <t xml:space="preserve">Outcome from nominations will dictate which notice is to be posted and published </t>
  </si>
  <si>
    <t>78(1)(b)</t>
  </si>
  <si>
    <t>Begin to assemble supplies for DROs</t>
  </si>
  <si>
    <t>Order ballots (if not already completed)</t>
  </si>
  <si>
    <t>Training for Advance Poll DROs and other officials should be held at least 2 days before the first Advance Poll</t>
  </si>
  <si>
    <t>On or before date of Advance Poll</t>
  </si>
  <si>
    <t>Provide Advance Poll DROs with election supplies</t>
  </si>
  <si>
    <t>Date not legislated</t>
  </si>
  <si>
    <t>83(5)</t>
  </si>
  <si>
    <t>Advance Poll - FIRST day possible</t>
  </si>
  <si>
    <t>Advance Poll - LAST day possible</t>
  </si>
  <si>
    <t>Training for DROs and other officials should be held at least 2 days before Election Day</t>
  </si>
  <si>
    <t>On or before Election Day</t>
  </si>
  <si>
    <t>Provide DROs with election supplies for Election Day</t>
  </si>
  <si>
    <t>Election Day</t>
  </si>
  <si>
    <t>Results of the election are declared at the time and place previously determined by the RO</t>
  </si>
  <si>
    <t xml:space="preserve">As early as possible declare election results; refer to Notice of Poll for details </t>
  </si>
  <si>
    <t>Dependant on the date the results were declared</t>
  </si>
  <si>
    <t xml:space="preserve">DEADLINE to receive a request for recount </t>
  </si>
  <si>
    <t>142(2) (a)(b)</t>
  </si>
  <si>
    <t>Destroy the contents of the ballot box if election is not subject to any challenge proceedings</t>
  </si>
  <si>
    <t>Votes on Bylaws, Resolutions or Questions</t>
  </si>
  <si>
    <t xml:space="preserve">MA 136              CA 110              NMA 154 </t>
  </si>
  <si>
    <t>DEADLINE for council to finalize the wording of the resolution or bylaw which is the subject of the vote</t>
  </si>
  <si>
    <t>146(1)</t>
  </si>
  <si>
    <t>Council enacts an election procedure bylaw</t>
  </si>
  <si>
    <t>No legislated date, but it requires sufficient time to advertise</t>
  </si>
  <si>
    <t>146(2) &amp; 147</t>
  </si>
  <si>
    <t>Earliest opportunity for the notice of vote</t>
  </si>
  <si>
    <t xml:space="preserve">DEADLINE for the notice of vote </t>
  </si>
  <si>
    <t>118(1)</t>
  </si>
  <si>
    <t>DEADLINE for RO to receive the applications for designation of the representatives</t>
  </si>
  <si>
    <t>The date, which is stipulated in the bylaw, should occur prior to the (first) Advance Poll</t>
  </si>
  <si>
    <t>Voting Day</t>
  </si>
  <si>
    <t xml:space="preserve">RO declares the results of vote </t>
  </si>
  <si>
    <t xml:space="preserve">This date is stipulated in the election procedures bylaw </t>
  </si>
  <si>
    <t>SUN</t>
  </si>
  <si>
    <t>MON</t>
  </si>
  <si>
    <t>TUE</t>
  </si>
  <si>
    <t>WED</t>
  </si>
  <si>
    <t>THU</t>
  </si>
  <si>
    <t>FRI</t>
  </si>
  <si>
    <t>SAT</t>
  </si>
  <si>
    <t>Date not specified</t>
  </si>
  <si>
    <t>RO may authorize a polling place in hospitals and personal care facilities</t>
  </si>
  <si>
    <t>RO may establish the procedures for homebound voting</t>
  </si>
  <si>
    <t>Nominations can be received any time after publishing the Call for Nominations, until 2 p.m. this day</t>
  </si>
  <si>
    <t>*Returning Officer must create related form</t>
  </si>
  <si>
    <t>Poll Book and Advance Poll Book</t>
  </si>
  <si>
    <t>All municipalities are required to hold an Advance Poll</t>
  </si>
  <si>
    <t>If council provides for a voters list (s. 54 of LGEA)</t>
  </si>
  <si>
    <t xml:space="preserve">Remembrance Day </t>
  </si>
  <si>
    <t>City, Town, Village and RM By-election</t>
  </si>
  <si>
    <t xml:space="preserve">Resort Village                 By-election                                 </t>
  </si>
  <si>
    <t xml:space="preserve">IMPORTANT NOTE FOR 2026 RM GENERAL ELECTION </t>
  </si>
  <si>
    <t xml:space="preserve"> To schedule a by-election, enter the proposed election date in text format (i.e. September 16, 2026) in the corresponding white box below and hit "Enter" on your keyboard to populate the related schedule. Users should reference both the journal and calendar sheets as applicable to their municipality type. </t>
  </si>
  <si>
    <r>
      <t xml:space="preserve">Within </t>
    </r>
    <r>
      <rPr>
        <b/>
        <i/>
        <sz val="10"/>
        <rFont val="Aptos"/>
        <family val="2"/>
      </rPr>
      <t>6 months</t>
    </r>
    <r>
      <rPr>
        <i/>
        <sz val="10"/>
        <rFont val="Aptos"/>
        <family val="2"/>
      </rPr>
      <t xml:space="preserve"> of vacancy unless it occurs within 1 year of a general election</t>
    </r>
  </si>
  <si>
    <r>
      <t>See a sample bylaw from the Publications Centre on</t>
    </r>
    <r>
      <rPr>
        <b/>
        <i/>
        <sz val="10"/>
        <color rgb="FF00558C"/>
        <rFont val="Aptos"/>
        <family val="2"/>
      </rPr>
      <t xml:space="preserve"> saskatchewan.ca</t>
    </r>
  </si>
  <si>
    <r>
      <t>Required / Recommended</t>
    </r>
    <r>
      <rPr>
        <b/>
        <i/>
        <sz val="12"/>
        <rFont val="Aptos"/>
        <family val="2"/>
      </rPr>
      <t xml:space="preserve"> </t>
    </r>
    <r>
      <rPr>
        <b/>
        <sz val="12"/>
        <rFont val="Aptos"/>
        <family val="2"/>
      </rPr>
      <t>Actions</t>
    </r>
  </si>
  <si>
    <r>
      <t xml:space="preserve">Obtain the latest copy of The Local Government Election Act, 2015 (LGEA) and Regulations from </t>
    </r>
    <r>
      <rPr>
        <b/>
        <i/>
        <sz val="12"/>
        <color rgb="FF00558C"/>
        <rFont val="Aptos"/>
        <family val="2"/>
      </rPr>
      <t>saskatchewan.ca</t>
    </r>
  </si>
  <si>
    <r>
      <t xml:space="preserve">At least </t>
    </r>
    <r>
      <rPr>
        <b/>
        <i/>
        <sz val="10"/>
        <rFont val="Aptos"/>
        <family val="2"/>
      </rPr>
      <t>90 days</t>
    </r>
    <r>
      <rPr>
        <i/>
        <sz val="10"/>
        <rFont val="Aptos"/>
        <family val="2"/>
      </rPr>
      <t xml:space="preserve"> prior to Election Day</t>
    </r>
  </si>
  <si>
    <r>
      <t xml:space="preserve">RO to complete their </t>
    </r>
    <r>
      <rPr>
        <b/>
        <sz val="12"/>
        <rFont val="Aptos"/>
        <family val="2"/>
      </rPr>
      <t>Oath of Election Official</t>
    </r>
  </si>
  <si>
    <r>
      <t xml:space="preserve">Consider local newspaper advertising deadlines to publish the </t>
    </r>
    <r>
      <rPr>
        <b/>
        <i/>
        <sz val="12"/>
        <color rgb="FF00558C"/>
        <rFont val="Aptos"/>
        <family val="2"/>
      </rPr>
      <t>Call for Nominations</t>
    </r>
    <r>
      <rPr>
        <i/>
        <sz val="12"/>
        <color rgb="FF00558C"/>
        <rFont val="Aptos"/>
        <family val="2"/>
      </rPr>
      <t xml:space="preserve"> (if other methods are not established in a general election bylaw) </t>
    </r>
  </si>
  <si>
    <r>
      <t xml:space="preserve">Election officials must complete their </t>
    </r>
    <r>
      <rPr>
        <b/>
        <sz val="12"/>
        <rFont val="Aptos"/>
        <family val="2"/>
      </rPr>
      <t>Oath of Election Official</t>
    </r>
  </si>
  <si>
    <r>
      <t xml:space="preserve">DEADLINE to post and publish the </t>
    </r>
    <r>
      <rPr>
        <b/>
        <sz val="12"/>
        <rFont val="Aptos"/>
        <family val="2"/>
      </rPr>
      <t>Notice of Call for Nominations</t>
    </r>
    <r>
      <rPr>
        <b/>
        <sz val="12"/>
        <color rgb="FF00558C"/>
        <rFont val="Aptos"/>
        <family val="2"/>
      </rPr>
      <t xml:space="preserve"> </t>
    </r>
  </si>
  <si>
    <r>
      <t xml:space="preserve">At least </t>
    </r>
    <r>
      <rPr>
        <b/>
        <i/>
        <sz val="10"/>
        <rFont val="Aptos"/>
        <family val="2"/>
      </rPr>
      <t>10 business days</t>
    </r>
    <r>
      <rPr>
        <i/>
        <sz val="10"/>
        <rFont val="Aptos"/>
        <family val="2"/>
      </rPr>
      <t xml:space="preserve"> before Nomination Day; send a copy to the school division</t>
    </r>
  </si>
  <si>
    <r>
      <t xml:space="preserve">Post and publish the </t>
    </r>
    <r>
      <rPr>
        <b/>
        <sz val="12"/>
        <rFont val="Aptos"/>
        <family val="2"/>
      </rPr>
      <t>Call for Further Nominations | Notice of Poll | Abandonment of Poll</t>
    </r>
    <r>
      <rPr>
        <sz val="12"/>
        <rFont val="Aptos"/>
        <family val="2"/>
      </rPr>
      <t xml:space="preserve"> as applicable</t>
    </r>
  </si>
  <si>
    <r>
      <t xml:space="preserve">Nomination Day (Second Call) </t>
    </r>
    <r>
      <rPr>
        <sz val="12"/>
        <rFont val="Aptos"/>
        <family val="2"/>
      </rPr>
      <t>*if required</t>
    </r>
  </si>
  <si>
    <r>
      <t xml:space="preserve">Nominations are accepted until </t>
    </r>
    <r>
      <rPr>
        <b/>
        <i/>
        <sz val="10"/>
        <rFont val="Aptos"/>
        <family val="2"/>
      </rPr>
      <t>2 p.m.</t>
    </r>
    <r>
      <rPr>
        <i/>
        <sz val="10"/>
        <rFont val="Aptos"/>
        <family val="2"/>
      </rPr>
      <t xml:space="preserve"> this day </t>
    </r>
  </si>
  <si>
    <r>
      <t xml:space="preserve">DEADLINE to post and publish the </t>
    </r>
    <r>
      <rPr>
        <b/>
        <sz val="12"/>
        <rFont val="Aptos"/>
        <family val="2"/>
      </rPr>
      <t>Notice of Poll</t>
    </r>
    <r>
      <rPr>
        <sz val="12"/>
        <rFont val="Aptos"/>
        <family val="2"/>
      </rPr>
      <t xml:space="preserve"> (based off of the FIRST Call for Nominations)</t>
    </r>
  </si>
  <si>
    <r>
      <t xml:space="preserve">Within </t>
    </r>
    <r>
      <rPr>
        <b/>
        <i/>
        <sz val="10"/>
        <rFont val="Aptos"/>
        <family val="2"/>
      </rPr>
      <t>10 business days</t>
    </r>
    <r>
      <rPr>
        <i/>
        <sz val="10"/>
        <rFont val="Aptos"/>
        <family val="2"/>
      </rPr>
      <t xml:space="preserve"> after the close of Nomination Day</t>
    </r>
  </si>
  <si>
    <r>
      <t xml:space="preserve">RO authorizes for one or more </t>
    </r>
    <r>
      <rPr>
        <b/>
        <sz val="12"/>
        <rFont val="Aptos"/>
        <family val="2"/>
      </rPr>
      <t>Advance Polls</t>
    </r>
    <r>
      <rPr>
        <sz val="12"/>
        <rFont val="Aptos"/>
        <family val="2"/>
      </rPr>
      <t xml:space="preserve"> to be held</t>
    </r>
  </si>
  <si>
    <r>
      <t xml:space="preserve">DEADLINE to post and publish the </t>
    </r>
    <r>
      <rPr>
        <b/>
        <sz val="12"/>
        <rFont val="Aptos"/>
        <family val="2"/>
      </rPr>
      <t>Notice of Poll</t>
    </r>
    <r>
      <rPr>
        <sz val="12"/>
        <rFont val="Aptos"/>
        <family val="2"/>
      </rPr>
      <t xml:space="preserve"> (based off of the SECOND call if required)</t>
    </r>
  </si>
  <si>
    <r>
      <t xml:space="preserve">Within </t>
    </r>
    <r>
      <rPr>
        <b/>
        <i/>
        <sz val="10"/>
        <rFont val="Aptos"/>
        <family val="2"/>
      </rPr>
      <t>10 business days</t>
    </r>
    <r>
      <rPr>
        <i/>
        <sz val="10"/>
        <rFont val="Aptos"/>
        <family val="2"/>
      </rPr>
      <t xml:space="preserve"> after Nomination Day (second call)</t>
    </r>
  </si>
  <si>
    <r>
      <t xml:space="preserve">Post and publish the </t>
    </r>
    <r>
      <rPr>
        <b/>
        <sz val="12"/>
        <rFont val="Aptos"/>
        <family val="2"/>
      </rPr>
      <t xml:space="preserve">Notice of Advance Poll </t>
    </r>
    <r>
      <rPr>
        <sz val="12"/>
        <rFont val="Aptos"/>
        <family val="2"/>
      </rPr>
      <t>as early as possible</t>
    </r>
  </si>
  <si>
    <r>
      <t xml:space="preserve">Refer to the </t>
    </r>
    <r>
      <rPr>
        <b/>
        <i/>
        <sz val="10"/>
        <rFont val="Aptos"/>
        <family val="2"/>
      </rPr>
      <t>Local Government Election Guide</t>
    </r>
    <r>
      <rPr>
        <i/>
        <sz val="10"/>
        <rFont val="Aptos"/>
        <family val="2"/>
      </rPr>
      <t xml:space="preserve"> for checklist</t>
    </r>
  </si>
  <si>
    <r>
      <t xml:space="preserve">Advance Poll officials subscribe to their </t>
    </r>
    <r>
      <rPr>
        <b/>
        <sz val="12"/>
        <rFont val="Aptos"/>
        <family val="2"/>
      </rPr>
      <t xml:space="preserve">Oath of Election Official </t>
    </r>
    <r>
      <rPr>
        <sz val="12"/>
        <rFont val="Aptos"/>
        <family val="2"/>
      </rPr>
      <t>prior to Advance Poll</t>
    </r>
  </si>
  <si>
    <r>
      <t xml:space="preserve">Not more than </t>
    </r>
    <r>
      <rPr>
        <b/>
        <i/>
        <sz val="10"/>
        <rFont val="Aptos"/>
        <family val="2"/>
      </rPr>
      <t>15 days</t>
    </r>
    <r>
      <rPr>
        <i/>
        <sz val="10"/>
        <rFont val="Aptos"/>
        <family val="2"/>
      </rPr>
      <t xml:space="preserve"> before Election Day</t>
    </r>
  </si>
  <si>
    <r>
      <t>Not less than</t>
    </r>
    <r>
      <rPr>
        <b/>
        <i/>
        <sz val="10"/>
        <rFont val="Aptos"/>
        <family val="2"/>
      </rPr>
      <t xml:space="preserve"> 3 days</t>
    </r>
    <r>
      <rPr>
        <i/>
        <sz val="10"/>
        <rFont val="Aptos"/>
        <family val="2"/>
      </rPr>
      <t xml:space="preserve"> before Election Day</t>
    </r>
  </si>
  <si>
    <r>
      <t xml:space="preserve">Election officials must complete their </t>
    </r>
    <r>
      <rPr>
        <b/>
        <sz val="12"/>
        <rFont val="Aptos"/>
        <family val="2"/>
      </rPr>
      <t xml:space="preserve">Oath of Election Official </t>
    </r>
    <r>
      <rPr>
        <sz val="12"/>
        <rFont val="Aptos"/>
        <family val="2"/>
      </rPr>
      <t>if not previously done</t>
    </r>
  </si>
  <si>
    <r>
      <t>Polling Hours are from</t>
    </r>
    <r>
      <rPr>
        <b/>
        <i/>
        <sz val="10"/>
        <rFont val="Aptos"/>
        <family val="2"/>
      </rPr>
      <t xml:space="preserve"> 9 a.m. - 8 p.m</t>
    </r>
    <r>
      <rPr>
        <i/>
        <sz val="10"/>
        <rFont val="Aptos"/>
        <family val="2"/>
      </rPr>
      <t>.</t>
    </r>
  </si>
  <si>
    <r>
      <t xml:space="preserve">Notify the Minister of the election results through the Municipal Election Results Form on </t>
    </r>
    <r>
      <rPr>
        <i/>
        <sz val="12"/>
        <color rgb="FF00558C"/>
        <rFont val="Aptos"/>
        <family val="2"/>
      </rPr>
      <t>saskatchewan.ca</t>
    </r>
  </si>
  <si>
    <r>
      <t xml:space="preserve">Also update the Municipal Directory System on </t>
    </r>
    <r>
      <rPr>
        <b/>
        <i/>
        <sz val="10"/>
        <color rgb="FF00558C"/>
        <rFont val="Aptos"/>
        <family val="2"/>
      </rPr>
      <t>saskatchewan.ca</t>
    </r>
  </si>
  <si>
    <r>
      <t xml:space="preserve">Within </t>
    </r>
    <r>
      <rPr>
        <b/>
        <i/>
        <sz val="10"/>
        <rFont val="Aptos"/>
        <family val="2"/>
      </rPr>
      <t>10 business days</t>
    </r>
    <r>
      <rPr>
        <i/>
        <sz val="10"/>
        <rFont val="Aptos"/>
        <family val="2"/>
      </rPr>
      <t xml:space="preserve"> after the election results are declared</t>
    </r>
  </si>
  <si>
    <r>
      <rPr>
        <b/>
        <i/>
        <sz val="10"/>
        <rFont val="Aptos"/>
        <family val="2"/>
      </rPr>
      <t>3 months</t>
    </r>
    <r>
      <rPr>
        <i/>
        <sz val="10"/>
        <rFont val="Aptos"/>
        <family val="2"/>
      </rPr>
      <t xml:space="preserve"> after Election Day</t>
    </r>
  </si>
  <si>
    <r>
      <t xml:space="preserve">Must be completed at least </t>
    </r>
    <r>
      <rPr>
        <b/>
        <i/>
        <sz val="10"/>
        <rFont val="Aptos"/>
        <family val="2"/>
      </rPr>
      <t>8 weeks</t>
    </r>
    <r>
      <rPr>
        <i/>
        <sz val="10"/>
        <rFont val="Aptos"/>
        <family val="2"/>
      </rPr>
      <t xml:space="preserve"> prior to Voting Day</t>
    </r>
  </si>
  <si>
    <r>
      <t xml:space="preserve">Not more than </t>
    </r>
    <r>
      <rPr>
        <b/>
        <i/>
        <sz val="10"/>
        <rFont val="Aptos"/>
        <family val="2"/>
      </rPr>
      <t xml:space="preserve">5 weeks </t>
    </r>
    <r>
      <rPr>
        <i/>
        <sz val="10"/>
        <rFont val="Aptos"/>
        <family val="2"/>
      </rPr>
      <t>before Voting Day.</t>
    </r>
  </si>
  <si>
    <r>
      <t xml:space="preserve">Not less than </t>
    </r>
    <r>
      <rPr>
        <b/>
        <i/>
        <sz val="10"/>
        <rFont val="Aptos"/>
        <family val="2"/>
      </rPr>
      <t xml:space="preserve">3 weeks </t>
    </r>
    <r>
      <rPr>
        <i/>
        <sz val="10"/>
        <rFont val="Aptos"/>
        <family val="2"/>
      </rPr>
      <t xml:space="preserve">before Voting Day. </t>
    </r>
  </si>
  <si>
    <r>
      <t xml:space="preserve">Not more than </t>
    </r>
    <r>
      <rPr>
        <b/>
        <i/>
        <sz val="10"/>
        <rFont val="Aptos"/>
        <family val="2"/>
      </rPr>
      <t xml:space="preserve">15 days </t>
    </r>
    <r>
      <rPr>
        <i/>
        <sz val="10"/>
        <rFont val="Aptos"/>
        <family val="2"/>
      </rPr>
      <t>before Voting Day</t>
    </r>
  </si>
  <si>
    <r>
      <t xml:space="preserve">Not less than </t>
    </r>
    <r>
      <rPr>
        <b/>
        <i/>
        <sz val="10"/>
        <rFont val="Aptos"/>
        <family val="2"/>
      </rPr>
      <t>3 days</t>
    </r>
    <r>
      <rPr>
        <i/>
        <sz val="10"/>
        <rFont val="Aptos"/>
        <family val="2"/>
      </rPr>
      <t xml:space="preserve"> before Voting Day</t>
    </r>
  </si>
  <si>
    <r>
      <t xml:space="preserve">Polling Hours are from </t>
    </r>
    <r>
      <rPr>
        <b/>
        <i/>
        <sz val="10"/>
        <rFont val="Aptos"/>
        <family val="2"/>
      </rPr>
      <t>9 a.m. - 8 p.m</t>
    </r>
    <r>
      <rPr>
        <i/>
        <sz val="10"/>
        <rFont val="Aptos"/>
        <family val="2"/>
      </rPr>
      <t>.</t>
    </r>
  </si>
  <si>
    <r>
      <t>Nominations can be received any time after publishing the Call for Nominations, until</t>
    </r>
    <r>
      <rPr>
        <b/>
        <i/>
        <sz val="10"/>
        <rFont val="Aptos"/>
        <family val="2"/>
      </rPr>
      <t xml:space="preserve"> 4 p.m. </t>
    </r>
    <r>
      <rPr>
        <i/>
        <sz val="10"/>
        <rFont val="Aptos"/>
        <family val="2"/>
      </rPr>
      <t>this day</t>
    </r>
  </si>
  <si>
    <r>
      <t xml:space="preserve">Nominations are accepted until </t>
    </r>
    <r>
      <rPr>
        <b/>
        <i/>
        <sz val="10"/>
        <rFont val="Aptos"/>
        <family val="2"/>
      </rPr>
      <t>4 p.m.</t>
    </r>
    <r>
      <rPr>
        <i/>
        <sz val="10"/>
        <rFont val="Aptos"/>
        <family val="2"/>
      </rPr>
      <t xml:space="preserve"> this day </t>
    </r>
  </si>
  <si>
    <r>
      <t>Required / Recommended</t>
    </r>
    <r>
      <rPr>
        <b/>
        <i/>
        <sz val="12"/>
        <color theme="0"/>
        <rFont val="Aptos"/>
        <family val="2"/>
      </rPr>
      <t xml:space="preserve"> </t>
    </r>
    <r>
      <rPr>
        <b/>
        <sz val="12"/>
        <color theme="0"/>
        <rFont val="Aptos"/>
        <family val="2"/>
      </rPr>
      <t>Actions</t>
    </r>
  </si>
  <si>
    <r>
      <t xml:space="preserve">PRESCRIBED FORMS from </t>
    </r>
    <r>
      <rPr>
        <b/>
        <i/>
        <sz val="20"/>
        <color rgb="FF00558C"/>
        <rFont val="Aptos"/>
        <family val="2"/>
      </rPr>
      <t>The Local Government Election Regulations, 2015</t>
    </r>
  </si>
  <si>
    <r>
      <t xml:space="preserve">The 2026 General Election for even-numbered divisions in rural municipalities has been pre-populated and can be viewed and/or printed by choosing the applicable </t>
    </r>
    <r>
      <rPr>
        <b/>
        <sz val="16"/>
        <rFont val="Aptos"/>
        <family val="2"/>
      </rPr>
      <t>dark blue</t>
    </r>
    <r>
      <rPr>
        <sz val="16"/>
        <rFont val="Aptos"/>
        <family val="2"/>
      </rPr>
      <t xml:space="preserve"> worksheet at the bottom of the page or by clicking on the buttons below.</t>
    </r>
  </si>
  <si>
    <r>
      <rPr>
        <sz val="11"/>
        <color rgb="FF000000"/>
        <rFont val="Aptos"/>
        <family val="2"/>
      </rPr>
      <t xml:space="preserve">The Election | By-election Scheduling Tool is designed to create an election schedule in both a journal and calendar format. It is to assist users in identifying legislated and operational dates during the municipal election process. It is not a substitute for </t>
    </r>
    <r>
      <rPr>
        <i/>
        <sz val="11"/>
        <color rgb="FF000000"/>
        <rFont val="Aptos"/>
        <family val="2"/>
      </rPr>
      <t xml:space="preserve">The Local Government Election Act, 2015. </t>
    </r>
  </si>
  <si>
    <t>If Returning Officer provides for homebound voting</t>
  </si>
  <si>
    <t xml:space="preserve"> (s.30 of LGEA)</t>
  </si>
  <si>
    <r>
      <t>Polling Hours are from</t>
    </r>
    <r>
      <rPr>
        <b/>
        <i/>
        <sz val="10"/>
        <rFont val="Aptos"/>
        <family val="2"/>
      </rPr>
      <t xml:space="preserve"> 9 a.m. - 8 p.m.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</si>
</sst>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409]d\-mmm;@"/>
    <numFmt numFmtId="166" formatCode="[$-409]d\-mmm\-yy;@"/>
    <numFmt numFmtId="167" formatCode="[$-409]dd\-mmm\-yy;@"/>
  </numFmts>
  <fonts count="74" x14ac:knownFonts="1">
    <font>
      <sz val="11"/>
      <color theme="1"/>
      <name val="Calibri"/>
      <family val="2"/>
      <scheme val="minor"/>
    </font>
    <font>
      <u/>
      <sz val="10"/>
      <color theme="10"/>
      <name val="Arial"/>
      <family val="2"/>
    </font>
    <font>
      <b/>
      <i/>
      <sz val="12"/>
      <name val="Calibri"/>
      <family val="2"/>
      <scheme val="minor"/>
    </font>
    <font>
      <sz val="10"/>
      <name val="Arial"/>
      <family val="2"/>
    </font>
    <font>
      <b/>
      <sz val="14"/>
      <color rgb="FF2C3136"/>
      <name val="Aptos"/>
      <family val="2"/>
    </font>
    <font>
      <b/>
      <sz val="16"/>
      <name val="Aptos"/>
      <family val="2"/>
    </font>
    <font>
      <sz val="11"/>
      <color theme="1"/>
      <name val="Aptos"/>
      <family val="2"/>
    </font>
    <font>
      <b/>
      <sz val="10"/>
      <name val="Aptos"/>
      <family val="2"/>
    </font>
    <font>
      <b/>
      <u/>
      <sz val="10"/>
      <name val="Aptos"/>
      <family val="2"/>
    </font>
    <font>
      <sz val="9"/>
      <name val="Aptos"/>
      <family val="2"/>
    </font>
    <font>
      <sz val="8"/>
      <name val="Aptos"/>
      <family val="2"/>
    </font>
    <font>
      <sz val="10"/>
      <name val="Aptos"/>
      <family val="2"/>
    </font>
    <font>
      <u/>
      <sz val="9"/>
      <name val="Aptos"/>
      <family val="2"/>
    </font>
    <font>
      <b/>
      <sz val="22"/>
      <name val="Aptos"/>
      <family val="2"/>
    </font>
    <font>
      <b/>
      <sz val="9"/>
      <name val="Aptos"/>
      <family val="2"/>
    </font>
    <font>
      <b/>
      <sz val="12"/>
      <name val="Aptos"/>
      <family val="2"/>
    </font>
    <font>
      <i/>
      <sz val="9"/>
      <name val="Aptos"/>
      <family val="2"/>
    </font>
    <font>
      <b/>
      <sz val="8"/>
      <name val="Aptos"/>
      <family val="2"/>
    </font>
    <font>
      <b/>
      <sz val="24"/>
      <name val="Aptos"/>
      <family val="2"/>
    </font>
    <font>
      <b/>
      <u/>
      <sz val="8"/>
      <name val="Aptos"/>
      <family val="2"/>
    </font>
    <font>
      <b/>
      <u/>
      <sz val="6"/>
      <name val="Aptos"/>
      <family val="2"/>
    </font>
    <font>
      <sz val="6"/>
      <name val="Aptos"/>
      <family val="2"/>
    </font>
    <font>
      <b/>
      <sz val="20"/>
      <name val="Aptos"/>
      <family val="2"/>
    </font>
    <font>
      <sz val="16"/>
      <name val="Aptos"/>
      <family val="2"/>
    </font>
    <font>
      <b/>
      <sz val="12"/>
      <color rgb="FF00558C"/>
      <name val="Aptos"/>
      <family val="2"/>
    </font>
    <font>
      <b/>
      <u/>
      <sz val="8"/>
      <color theme="3" tint="0.39997558519241921"/>
      <name val="Aptos"/>
      <family val="2"/>
    </font>
    <font>
      <i/>
      <sz val="11"/>
      <name val="Aptos"/>
      <family val="2"/>
    </font>
    <font>
      <i/>
      <sz val="10"/>
      <color theme="9" tint="-0.249977111117893"/>
      <name val="Aptos"/>
      <family val="2"/>
    </font>
    <font>
      <i/>
      <u/>
      <sz val="8"/>
      <color theme="3" tint="0.39997558519241921"/>
      <name val="Aptos"/>
      <family val="2"/>
    </font>
    <font>
      <i/>
      <u/>
      <sz val="12"/>
      <color theme="9" tint="-0.249977111117893"/>
      <name val="Aptos"/>
      <family val="2"/>
    </font>
    <font>
      <i/>
      <sz val="12"/>
      <color rgb="FF00558C"/>
      <name val="Aptos"/>
      <family val="2"/>
    </font>
    <font>
      <sz val="12"/>
      <color rgb="FF00558C"/>
      <name val="Aptos"/>
      <family val="2"/>
    </font>
    <font>
      <sz val="8"/>
      <color theme="3" tint="0.39997558519241921"/>
      <name val="Aptos"/>
      <family val="2"/>
    </font>
    <font>
      <sz val="12"/>
      <name val="Aptos"/>
      <family val="2"/>
    </font>
    <font>
      <i/>
      <sz val="10"/>
      <name val="Aptos"/>
      <family val="2"/>
    </font>
    <font>
      <b/>
      <i/>
      <sz val="10"/>
      <name val="Aptos"/>
      <family val="2"/>
    </font>
    <font>
      <b/>
      <i/>
      <sz val="10"/>
      <color rgb="FF00558C"/>
      <name val="Aptos"/>
      <family val="2"/>
    </font>
    <font>
      <b/>
      <i/>
      <sz val="12"/>
      <name val="Aptos"/>
      <family val="2"/>
    </font>
    <font>
      <b/>
      <i/>
      <sz val="12"/>
      <color rgb="FF00558C"/>
      <name val="Aptos"/>
      <family val="2"/>
    </font>
    <font>
      <sz val="10"/>
      <color rgb="FF00558C"/>
      <name val="Aptos"/>
      <family val="2"/>
    </font>
    <font>
      <i/>
      <sz val="12"/>
      <name val="Aptos"/>
      <family val="2"/>
    </font>
    <font>
      <u/>
      <sz val="10"/>
      <color theme="10"/>
      <name val="Aptos"/>
      <family val="2"/>
    </font>
    <font>
      <b/>
      <sz val="14"/>
      <name val="Aptos"/>
      <family val="2"/>
    </font>
    <font>
      <b/>
      <sz val="10"/>
      <color theme="0"/>
      <name val="Aptos"/>
      <family val="2"/>
    </font>
    <font>
      <b/>
      <sz val="9"/>
      <color theme="0"/>
      <name val="Aptos"/>
      <family val="2"/>
    </font>
    <font>
      <b/>
      <sz val="14"/>
      <color theme="1"/>
      <name val="Aptos"/>
      <family val="2"/>
    </font>
    <font>
      <b/>
      <sz val="20"/>
      <color theme="0"/>
      <name val="Aptos"/>
      <family val="2"/>
    </font>
    <font>
      <b/>
      <sz val="12"/>
      <color theme="0"/>
      <name val="Aptos"/>
      <family val="2"/>
    </font>
    <font>
      <b/>
      <i/>
      <sz val="12"/>
      <color theme="0"/>
      <name val="Aptos"/>
      <family val="2"/>
    </font>
    <font>
      <b/>
      <sz val="20"/>
      <color rgb="FF00558C"/>
      <name val="Aptos"/>
      <family val="2"/>
    </font>
    <font>
      <b/>
      <i/>
      <sz val="20"/>
      <color rgb="FF00558C"/>
      <name val="Aptos"/>
      <family val="2"/>
    </font>
    <font>
      <i/>
      <sz val="14"/>
      <name val="Aptos"/>
      <family val="2"/>
    </font>
    <font>
      <i/>
      <sz val="18"/>
      <name val="Aptos"/>
      <family val="2"/>
    </font>
    <font>
      <b/>
      <sz val="14"/>
      <color rgb="FF00558C"/>
      <name val="Aptos"/>
      <family val="2"/>
    </font>
    <font>
      <sz val="14"/>
      <name val="Aptos"/>
      <family val="2"/>
    </font>
    <font>
      <sz val="14"/>
      <color rgb="FF00558C"/>
      <name val="Aptos"/>
      <family val="2"/>
    </font>
    <font>
      <b/>
      <i/>
      <sz val="14"/>
      <color rgb="FF00558C"/>
      <name val="Aptos"/>
      <family val="2"/>
    </font>
    <font>
      <i/>
      <sz val="14"/>
      <color rgb="FF00558C"/>
      <name val="Aptos"/>
      <family val="2"/>
    </font>
    <font>
      <u/>
      <sz val="14"/>
      <color theme="10"/>
      <name val="Aptos"/>
      <family val="2"/>
    </font>
    <font>
      <u/>
      <sz val="12"/>
      <color theme="10"/>
      <name val="Aptos"/>
      <family val="2"/>
    </font>
    <font>
      <sz val="28"/>
      <color rgb="FF00558C"/>
      <name val="Aptos"/>
      <family val="2"/>
    </font>
    <font>
      <sz val="32"/>
      <color rgb="FF00558C"/>
      <name val="Aptos"/>
      <family val="2"/>
    </font>
    <font>
      <sz val="10"/>
      <color rgb="FF2C3136"/>
      <name val="Aptos"/>
      <family val="2"/>
    </font>
    <font>
      <sz val="16"/>
      <color rgb="FF2C3136"/>
      <name val="Aptos"/>
      <family val="2"/>
    </font>
    <font>
      <b/>
      <sz val="22"/>
      <color rgb="FF2C3136"/>
      <name val="Aptos"/>
      <family val="2"/>
    </font>
    <font>
      <b/>
      <sz val="16"/>
      <color rgb="FF2C3136"/>
      <name val="Aptos"/>
      <family val="2"/>
    </font>
    <font>
      <i/>
      <sz val="14"/>
      <color rgb="FF2C3136"/>
      <name val="Aptos"/>
      <family val="2"/>
    </font>
    <font>
      <b/>
      <sz val="14"/>
      <color theme="0"/>
      <name val="Aptos"/>
      <family val="2"/>
    </font>
    <font>
      <b/>
      <sz val="20"/>
      <color rgb="FF2C3136"/>
      <name val="Aptos"/>
      <family val="2"/>
    </font>
    <font>
      <b/>
      <i/>
      <sz val="14"/>
      <color rgb="FF2C3136"/>
      <name val="Aptos"/>
      <family val="2"/>
    </font>
    <font>
      <i/>
      <sz val="11"/>
      <color rgb="FF000000"/>
      <name val="Aptos"/>
      <family val="2"/>
    </font>
    <font>
      <sz val="11"/>
      <color rgb="FF000000"/>
      <name val="Aptos"/>
      <family val="2"/>
    </font>
    <font>
      <b/>
      <i/>
      <sz val="16"/>
      <name val="Aptos"/>
      <family val="2"/>
    </font>
    <font>
      <b/>
      <sz val="13"/>
      <color rgb="FF2C3136"/>
      <name val="Aptos"/>
      <family val="2"/>
    </font>
  </fonts>
  <fills count="11">
    <fill>
      <patternFill patternType="none"/>
    </fill>
    <fill>
      <patternFill patternType="gray125"/>
    </fill>
    <fill>
      <patternFill patternType="solid">
        <fgColor rgb="FFE1E3E6"/>
        <bgColor indexed="64"/>
      </patternFill>
    </fill>
    <fill>
      <patternFill patternType="solid">
        <fgColor rgb="FF64A70B"/>
        <bgColor indexed="64"/>
      </patternFill>
    </fill>
    <fill>
      <patternFill patternType="solid">
        <fgColor rgb="FF41B6E6"/>
        <bgColor indexed="64"/>
      </patternFill>
    </fill>
    <fill>
      <gradientFill type="path" left="0.5" right="0.5" top="0.5" bottom="0.5">
        <stop position="0">
          <color rgb="FFE1E3E6"/>
        </stop>
        <stop position="1">
          <color rgb="FFE1E3E6"/>
        </stop>
      </gradientFill>
    </fill>
    <fill>
      <patternFill patternType="solid">
        <fgColor rgb="FFFFFFFF"/>
        <bgColor indexed="64"/>
      </patternFill>
    </fill>
    <fill>
      <gradientFill type="path" left="0.5" right="0.5" top="0.5" bottom="0.5">
        <stop position="0">
          <color theme="0"/>
        </stop>
        <stop position="1">
          <color rgb="FFE1E3E6"/>
        </stop>
      </gradientFill>
    </fill>
    <fill>
      <patternFill patternType="solid">
        <fgColor rgb="FFFBDD40"/>
        <bgColor indexed="64"/>
      </patternFill>
    </fill>
    <fill>
      <patternFill patternType="solid">
        <fgColor rgb="FF00558C"/>
        <bgColor indexed="64"/>
      </patternFill>
    </fill>
    <fill>
      <patternFill patternType="solid">
        <fgColor rgb="FFFBDD40"/>
        <bgColor auto="1"/>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style="thin">
        <color auto="1"/>
      </left>
      <right style="hair">
        <color auto="1"/>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hair">
        <color auto="1"/>
      </left>
      <right style="thin">
        <color auto="1"/>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3" fillId="0" borderId="0"/>
  </cellStyleXfs>
  <cellXfs count="251">
    <xf numFmtId="0" fontId="0" fillId="0" borderId="0" xfId="0"/>
    <xf numFmtId="0" fontId="5" fillId="2" borderId="20" xfId="0" applyFont="1" applyFill="1" applyBorder="1" applyAlignment="1" applyProtection="1">
      <alignment horizontal="center"/>
      <protection hidden="1"/>
    </xf>
    <xf numFmtId="0" fontId="5" fillId="2" borderId="21" xfId="0" applyFont="1" applyFill="1" applyBorder="1" applyAlignment="1" applyProtection="1">
      <alignment horizontal="center"/>
      <protection hidden="1"/>
    </xf>
    <xf numFmtId="0" fontId="5" fillId="2" borderId="22" xfId="0" applyFont="1" applyFill="1" applyBorder="1" applyAlignment="1" applyProtection="1">
      <alignment horizontal="center"/>
      <protection hidden="1"/>
    </xf>
    <xf numFmtId="0" fontId="5" fillId="0" borderId="0" xfId="0" applyFont="1" applyAlignment="1" applyProtection="1">
      <alignment horizontal="center"/>
      <protection hidden="1"/>
    </xf>
    <xf numFmtId="0" fontId="6" fillId="0" borderId="0" xfId="0" applyFont="1"/>
    <xf numFmtId="0" fontId="8" fillId="0" borderId="0" xfId="0" applyFont="1" applyAlignment="1" applyProtection="1">
      <alignment horizontal="center" vertical="center"/>
      <protection hidden="1"/>
    </xf>
    <xf numFmtId="166" fontId="7" fillId="0" borderId="0" xfId="0" applyNumberFormat="1" applyFont="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167" fontId="7" fillId="4" borderId="1" xfId="0" applyNumberFormat="1" applyFont="1" applyFill="1" applyBorder="1" applyAlignment="1" applyProtection="1">
      <alignment horizontal="center" vertical="center"/>
      <protection hidden="1"/>
    </xf>
    <xf numFmtId="0" fontId="12" fillId="0" borderId="2" xfId="0" applyFont="1" applyBorder="1" applyAlignment="1" applyProtection="1">
      <alignment horizontal="center" vertical="center" wrapText="1"/>
      <protection hidden="1"/>
    </xf>
    <xf numFmtId="0" fontId="9" fillId="2" borderId="2" xfId="0" applyFont="1" applyFill="1" applyBorder="1" applyAlignment="1" applyProtection="1">
      <alignment horizontal="center" vertical="center" wrapText="1"/>
      <protection hidden="1"/>
    </xf>
    <xf numFmtId="0" fontId="9" fillId="0" borderId="2"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0" fillId="0" borderId="16"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13" fillId="2" borderId="3" xfId="0" applyFont="1" applyFill="1" applyBorder="1" applyAlignment="1" applyProtection="1">
      <alignment horizontal="center" vertical="center" wrapText="1"/>
      <protection hidden="1"/>
    </xf>
    <xf numFmtId="0" fontId="9" fillId="2" borderId="17" xfId="0" applyFont="1" applyFill="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167" fontId="14" fillId="4" borderId="1" xfId="0" applyNumberFormat="1" applyFont="1" applyFill="1" applyBorder="1" applyAlignment="1" applyProtection="1">
      <alignment horizontal="center" vertical="center"/>
      <protection hidden="1"/>
    </xf>
    <xf numFmtId="0" fontId="11" fillId="0" borderId="2" xfId="0" applyFont="1" applyBorder="1" applyAlignment="1" applyProtection="1">
      <alignment horizontal="center" vertical="center" wrapText="1"/>
      <protection hidden="1"/>
    </xf>
    <xf numFmtId="167" fontId="7" fillId="4" borderId="17" xfId="0" applyNumberFormat="1" applyFont="1" applyFill="1" applyBorder="1" applyAlignment="1" applyProtection="1">
      <alignment horizontal="center" vertical="center"/>
      <protection hidden="1"/>
    </xf>
    <xf numFmtId="0" fontId="15" fillId="2" borderId="26" xfId="0" applyFont="1" applyFill="1" applyBorder="1" applyAlignment="1" applyProtection="1">
      <alignment horizontal="center" vertical="center" wrapText="1"/>
      <protection hidden="1"/>
    </xf>
    <xf numFmtId="0" fontId="9" fillId="2" borderId="18" xfId="0" applyFont="1" applyFill="1" applyBorder="1" applyAlignment="1" applyProtection="1">
      <alignment horizontal="center" vertical="center" wrapText="1"/>
      <protection hidden="1"/>
    </xf>
    <xf numFmtId="0" fontId="9" fillId="2" borderId="19" xfId="0" applyFont="1" applyFill="1" applyBorder="1" applyAlignment="1" applyProtection="1">
      <alignment horizontal="center" vertical="center" wrapText="1"/>
      <protection hidden="1"/>
    </xf>
    <xf numFmtId="0" fontId="14" fillId="2" borderId="2" xfId="0" applyFont="1" applyFill="1" applyBorder="1" applyAlignment="1" applyProtection="1">
      <alignment horizontal="center" vertical="center" wrapText="1"/>
      <protection hidden="1"/>
    </xf>
    <xf numFmtId="167" fontId="8" fillId="0" borderId="0" xfId="0" applyNumberFormat="1" applyFont="1" applyAlignment="1" applyProtection="1">
      <alignment horizontal="center" vertical="center"/>
      <protection hidden="1"/>
    </xf>
    <xf numFmtId="167" fontId="9" fillId="2" borderId="19" xfId="0" applyNumberFormat="1" applyFont="1" applyFill="1" applyBorder="1" applyAlignment="1" applyProtection="1">
      <alignment horizontal="center" vertical="center" wrapText="1"/>
      <protection hidden="1"/>
    </xf>
    <xf numFmtId="0" fontId="5" fillId="2" borderId="27" xfId="0" applyFont="1" applyFill="1" applyBorder="1" applyAlignment="1" applyProtection="1">
      <alignment horizontal="center"/>
      <protection hidden="1"/>
    </xf>
    <xf numFmtId="0" fontId="5" fillId="2" borderId="28" xfId="0" applyFont="1" applyFill="1" applyBorder="1" applyAlignment="1" applyProtection="1">
      <alignment horizontal="center"/>
      <protection hidden="1"/>
    </xf>
    <xf numFmtId="0" fontId="5" fillId="2" borderId="29" xfId="0" applyFont="1" applyFill="1" applyBorder="1" applyAlignment="1" applyProtection="1">
      <alignment horizontal="center"/>
      <protection hidden="1"/>
    </xf>
    <xf numFmtId="0" fontId="7" fillId="0" borderId="0" xfId="0" applyFont="1" applyAlignment="1" applyProtection="1">
      <alignment vertical="center"/>
      <protection hidden="1"/>
    </xf>
    <xf numFmtId="167" fontId="7" fillId="3" borderId="1" xfId="0" applyNumberFormat="1" applyFont="1" applyFill="1" applyBorder="1" applyAlignment="1" applyProtection="1">
      <alignment horizontal="center" vertical="center"/>
      <protection hidden="1"/>
    </xf>
    <xf numFmtId="167" fontId="7" fillId="3" borderId="2" xfId="0" applyNumberFormat="1" applyFont="1" applyFill="1" applyBorder="1" applyAlignment="1" applyProtection="1">
      <alignment horizontal="center" vertical="center"/>
      <protection hidden="1"/>
    </xf>
    <xf numFmtId="167" fontId="7" fillId="3" borderId="15" xfId="0" applyNumberFormat="1" applyFont="1" applyFill="1" applyBorder="1" applyAlignment="1" applyProtection="1">
      <alignment horizontal="center" vertical="center"/>
      <protection hidden="1"/>
    </xf>
    <xf numFmtId="167" fontId="7" fillId="3" borderId="17" xfId="0" applyNumberFormat="1" applyFont="1" applyFill="1" applyBorder="1" applyAlignment="1" applyProtection="1">
      <alignment horizontal="center" vertical="center"/>
      <protection hidden="1"/>
    </xf>
    <xf numFmtId="167" fontId="9" fillId="3" borderId="1" xfId="0" applyNumberFormat="1" applyFont="1" applyFill="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11" fillId="0" borderId="0" xfId="0" applyFont="1" applyAlignment="1" applyProtection="1">
      <alignment horizontal="center" vertical="center"/>
      <protection hidden="1"/>
    </xf>
    <xf numFmtId="167" fontId="19" fillId="0" borderId="0" xfId="0" applyNumberFormat="1" applyFont="1" applyAlignment="1" applyProtection="1">
      <alignment horizontal="center" vertical="center"/>
      <protection hidden="1"/>
    </xf>
    <xf numFmtId="167" fontId="20" fillId="0" borderId="0" xfId="0" applyNumberFormat="1" applyFont="1" applyAlignment="1" applyProtection="1">
      <alignment horizontal="center" vertical="center"/>
      <protection hidden="1"/>
    </xf>
    <xf numFmtId="0" fontId="21" fillId="0" borderId="0" xfId="0" applyFont="1" applyProtection="1">
      <protection hidden="1"/>
    </xf>
    <xf numFmtId="0" fontId="11" fillId="0" borderId="0" xfId="0" applyFont="1" applyProtection="1">
      <protection hidden="1"/>
    </xf>
    <xf numFmtId="16" fontId="11" fillId="0" borderId="0" xfId="0" applyNumberFormat="1" applyFont="1" applyProtection="1">
      <protection hidden="1"/>
    </xf>
    <xf numFmtId="164" fontId="22" fillId="3" borderId="0" xfId="0" applyNumberFormat="1" applyFont="1" applyFill="1" applyAlignment="1" applyProtection="1">
      <alignment horizontal="center" vertical="center" wrapText="1"/>
      <protection hidden="1"/>
    </xf>
    <xf numFmtId="0" fontId="6" fillId="0" borderId="0" xfId="0" applyFont="1" applyAlignment="1" applyProtection="1">
      <alignment horizontal="left" indent="1"/>
      <protection hidden="1"/>
    </xf>
    <xf numFmtId="0" fontId="23" fillId="0" borderId="0" xfId="0" applyFont="1" applyAlignment="1" applyProtection="1">
      <alignment vertical="center"/>
      <protection hidden="1"/>
    </xf>
    <xf numFmtId="0" fontId="24" fillId="0" borderId="14"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protection hidden="1"/>
    </xf>
    <xf numFmtId="164" fontId="15" fillId="0" borderId="14" xfId="0" applyNumberFormat="1" applyFont="1" applyBorder="1" applyAlignment="1" applyProtection="1">
      <alignment horizontal="center" vertical="center"/>
      <protection hidden="1"/>
    </xf>
    <xf numFmtId="0" fontId="26" fillId="7" borderId="14" xfId="0" applyFont="1" applyFill="1" applyBorder="1" applyAlignment="1" applyProtection="1">
      <alignment horizontal="center" vertical="center" wrapText="1"/>
      <protection hidden="1"/>
    </xf>
    <xf numFmtId="165" fontId="15" fillId="0" borderId="14" xfId="0" applyNumberFormat="1" applyFont="1" applyBorder="1" applyAlignment="1" applyProtection="1">
      <alignment horizontal="center" vertical="center"/>
      <protection hidden="1"/>
    </xf>
    <xf numFmtId="0" fontId="11" fillId="0" borderId="0" xfId="0" applyFont="1" applyAlignment="1" applyProtection="1">
      <alignment vertical="center"/>
      <protection hidden="1"/>
    </xf>
    <xf numFmtId="0" fontId="27" fillId="0" borderId="0" xfId="0" applyFont="1" applyAlignment="1" applyProtection="1">
      <alignment vertical="center"/>
      <protection hidden="1"/>
    </xf>
    <xf numFmtId="0" fontId="28" fillId="0" borderId="0" xfId="0" applyFont="1" applyAlignment="1" applyProtection="1">
      <alignment horizontal="center" vertical="center"/>
      <protection hidden="1"/>
    </xf>
    <xf numFmtId="164" fontId="29" fillId="0" borderId="0" xfId="0" applyNumberFormat="1" applyFont="1" applyAlignment="1" applyProtection="1">
      <alignment horizontal="center" vertical="center"/>
      <protection hidden="1"/>
    </xf>
    <xf numFmtId="0" fontId="30" fillId="0" borderId="0" xfId="0" applyFont="1" applyAlignment="1" applyProtection="1">
      <alignment horizontal="center" vertical="center"/>
      <protection hidden="1"/>
    </xf>
    <xf numFmtId="165" fontId="29" fillId="0" borderId="0" xfId="0" applyNumberFormat="1" applyFont="1" applyAlignment="1" applyProtection="1">
      <alignment horizontal="left" vertical="center" indent="1"/>
      <protection hidden="1"/>
    </xf>
    <xf numFmtId="0" fontId="31" fillId="0" borderId="0" xfId="0" applyFont="1" applyAlignment="1" applyProtection="1">
      <alignment horizontal="center" vertical="center"/>
      <protection hidden="1"/>
    </xf>
    <xf numFmtId="0" fontId="32" fillId="0" borderId="0" xfId="0" applyFont="1" applyAlignment="1" applyProtection="1">
      <alignment horizontal="center" vertical="center"/>
      <protection hidden="1"/>
    </xf>
    <xf numFmtId="164" fontId="33" fillId="0" borderId="0" xfId="0" applyNumberFormat="1" applyFont="1" applyAlignment="1" applyProtection="1">
      <alignment horizontal="center" vertical="center"/>
      <protection hidden="1"/>
    </xf>
    <xf numFmtId="0" fontId="15" fillId="3" borderId="0" xfId="0" applyFont="1" applyFill="1" applyAlignment="1" applyProtection="1">
      <alignment horizontal="center" vertical="center" wrapText="1"/>
      <protection hidden="1"/>
    </xf>
    <xf numFmtId="0" fontId="34" fillId="0" borderId="0" xfId="0" applyFont="1" applyAlignment="1" applyProtection="1">
      <alignment horizontal="left" vertical="center" indent="1"/>
      <protection hidden="1"/>
    </xf>
    <xf numFmtId="0" fontId="31" fillId="0" borderId="1" xfId="0" applyFont="1" applyBorder="1" applyAlignment="1" applyProtection="1">
      <alignment horizontal="center" vertical="center"/>
      <protection hidden="1"/>
    </xf>
    <xf numFmtId="0" fontId="32" fillId="0" borderId="1" xfId="0" applyFont="1" applyBorder="1" applyAlignment="1" applyProtection="1">
      <alignment horizontal="center" vertical="center"/>
      <protection hidden="1"/>
    </xf>
    <xf numFmtId="164" fontId="34" fillId="0" borderId="1" xfId="0" applyNumberFormat="1" applyFont="1" applyBorder="1" applyAlignment="1" applyProtection="1">
      <alignment horizontal="center" vertical="center"/>
      <protection hidden="1"/>
    </xf>
    <xf numFmtId="0" fontId="33" fillId="0" borderId="1" xfId="0" applyFont="1" applyBorder="1" applyAlignment="1" applyProtection="1">
      <alignment horizontal="left" vertical="center" wrapText="1" indent="1"/>
      <protection hidden="1"/>
    </xf>
    <xf numFmtId="0" fontId="34" fillId="0" borderId="1" xfId="0" applyFont="1" applyBorder="1" applyAlignment="1" applyProtection="1">
      <alignment horizontal="left" vertical="center" wrapText="1" indent="1"/>
      <protection hidden="1"/>
    </xf>
    <xf numFmtId="0" fontId="11" fillId="0" borderId="0" xfId="0" applyFont="1" applyAlignment="1" applyProtection="1">
      <alignment vertical="top"/>
      <protection hidden="1"/>
    </xf>
    <xf numFmtId="164" fontId="34" fillId="0" borderId="1" xfId="0" applyNumberFormat="1" applyFont="1" applyBorder="1" applyAlignment="1" applyProtection="1">
      <alignment horizontal="center" vertical="center" wrapText="1"/>
      <protection hidden="1"/>
    </xf>
    <xf numFmtId="0" fontId="33" fillId="0" borderId="0" xfId="0" applyFont="1" applyAlignment="1" applyProtection="1">
      <alignment horizontal="left" vertical="center" wrapText="1" indent="1"/>
      <protection hidden="1"/>
    </xf>
    <xf numFmtId="22" fontId="34" fillId="0" borderId="1" xfId="0" applyNumberFormat="1" applyFont="1" applyBorder="1" applyAlignment="1" applyProtection="1">
      <alignment horizontal="left" vertical="center" wrapText="1" indent="1"/>
      <protection hidden="1"/>
    </xf>
    <xf numFmtId="0" fontId="34" fillId="0" borderId="1" xfId="1" applyFont="1" applyFill="1" applyBorder="1" applyAlignment="1" applyProtection="1">
      <alignment horizontal="left" vertical="center" wrapText="1" indent="1"/>
      <protection hidden="1"/>
    </xf>
    <xf numFmtId="0" fontId="33" fillId="0" borderId="0" xfId="0" applyFont="1" applyAlignment="1" applyProtection="1">
      <alignment vertical="center"/>
      <protection hidden="1"/>
    </xf>
    <xf numFmtId="22" fontId="33" fillId="0" borderId="0" xfId="0" applyNumberFormat="1" applyFont="1" applyAlignment="1" applyProtection="1">
      <alignment horizontal="left" vertical="center" indent="1"/>
      <protection hidden="1"/>
    </xf>
    <xf numFmtId="0" fontId="30" fillId="0" borderId="1" xfId="0" applyFont="1" applyBorder="1" applyAlignment="1" applyProtection="1">
      <alignment horizontal="left" vertical="center" wrapText="1" indent="1"/>
      <protection hidden="1"/>
    </xf>
    <xf numFmtId="0" fontId="39" fillId="0" borderId="0" xfId="1" applyFont="1" applyBorder="1" applyAlignment="1" applyProtection="1">
      <alignment horizontal="left" vertical="center" wrapText="1" indent="1"/>
      <protection hidden="1"/>
    </xf>
    <xf numFmtId="164" fontId="33" fillId="0" borderId="1" xfId="0" applyNumberFormat="1" applyFont="1" applyBorder="1" applyAlignment="1" applyProtection="1">
      <alignment horizontal="center" vertical="center" wrapText="1"/>
      <protection hidden="1"/>
    </xf>
    <xf numFmtId="0" fontId="33" fillId="2" borderId="1" xfId="0" applyFont="1" applyFill="1" applyBorder="1" applyAlignment="1" applyProtection="1">
      <alignment horizontal="left" vertical="center" wrapText="1" indent="1"/>
      <protection hidden="1"/>
    </xf>
    <xf numFmtId="164" fontId="16" fillId="0" borderId="0" xfId="0" applyNumberFormat="1" applyFont="1" applyAlignment="1" applyProtection="1">
      <alignment horizontal="center" vertical="center" wrapText="1"/>
      <protection hidden="1"/>
    </xf>
    <xf numFmtId="164" fontId="40" fillId="0" borderId="0" xfId="0" applyNumberFormat="1" applyFont="1" applyAlignment="1" applyProtection="1">
      <alignment horizontal="center" vertical="center"/>
      <protection hidden="1"/>
    </xf>
    <xf numFmtId="164" fontId="33" fillId="0" borderId="1" xfId="0" applyNumberFormat="1" applyFont="1" applyBorder="1" applyAlignment="1" applyProtection="1">
      <alignment horizontal="center" vertical="center"/>
      <protection hidden="1"/>
    </xf>
    <xf numFmtId="0" fontId="15" fillId="2" borderId="1" xfId="0" applyFont="1" applyFill="1" applyBorder="1" applyAlignment="1" applyProtection="1">
      <alignment horizontal="left" vertical="center" wrapText="1" indent="1"/>
      <protection hidden="1"/>
    </xf>
    <xf numFmtId="0" fontId="31" fillId="0" borderId="1" xfId="0" applyFont="1" applyBorder="1" applyAlignment="1" applyProtection="1">
      <alignment horizontal="center" vertical="center" wrapText="1"/>
      <protection hidden="1"/>
    </xf>
    <xf numFmtId="0" fontId="34" fillId="0" borderId="0" xfId="0" applyFont="1" applyAlignment="1" applyProtection="1">
      <alignment horizontal="left" vertical="center" wrapText="1" indent="1"/>
      <protection hidden="1"/>
    </xf>
    <xf numFmtId="0" fontId="22" fillId="2" borderId="1" xfId="0" applyFont="1" applyFill="1" applyBorder="1" applyAlignment="1" applyProtection="1">
      <alignment horizontal="center" vertical="center" wrapText="1"/>
      <protection hidden="1"/>
    </xf>
    <xf numFmtId="0" fontId="33" fillId="2" borderId="1" xfId="1" applyFont="1" applyFill="1" applyBorder="1" applyAlignment="1" applyProtection="1">
      <alignment horizontal="left" vertical="center" wrapText="1" indent="1"/>
      <protection hidden="1"/>
    </xf>
    <xf numFmtId="0" fontId="41" fillId="0" borderId="0" xfId="1" applyFont="1" applyProtection="1">
      <protection hidden="1"/>
    </xf>
    <xf numFmtId="0" fontId="34" fillId="0" borderId="1" xfId="0" applyFont="1" applyBorder="1" applyAlignment="1" applyProtection="1">
      <alignment horizontal="left" vertical="center" indent="1"/>
      <protection hidden="1"/>
    </xf>
    <xf numFmtId="0" fontId="31" fillId="0" borderId="0" xfId="0" applyFont="1" applyAlignment="1" applyProtection="1">
      <alignment horizontal="center" vertical="top"/>
      <protection hidden="1"/>
    </xf>
    <xf numFmtId="164" fontId="33" fillId="0" borderId="0" xfId="0" applyNumberFormat="1" applyFont="1" applyAlignment="1" applyProtection="1">
      <alignment horizontal="center" vertical="top"/>
      <protection hidden="1"/>
    </xf>
    <xf numFmtId="0" fontId="33" fillId="0" borderId="0" xfId="0" applyFont="1" applyAlignment="1" applyProtection="1">
      <alignment horizontal="left" wrapText="1" indent="2"/>
      <protection hidden="1"/>
    </xf>
    <xf numFmtId="0" fontId="34" fillId="0" borderId="0" xfId="0" applyFont="1" applyAlignment="1" applyProtection="1">
      <alignment horizontal="left" indent="1"/>
      <protection hidden="1"/>
    </xf>
    <xf numFmtId="0" fontId="39" fillId="0" borderId="1" xfId="0"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0" fontId="34" fillId="0" borderId="2" xfId="0" applyFont="1" applyBorder="1" applyAlignment="1" applyProtection="1">
      <alignment horizontal="left" vertical="center" wrapText="1" indent="1"/>
      <protection hidden="1"/>
    </xf>
    <xf numFmtId="0" fontId="42" fillId="0" borderId="1" xfId="0" applyFont="1" applyBorder="1" applyAlignment="1" applyProtection="1">
      <alignment horizontal="left" vertical="center" wrapText="1" indent="1"/>
      <protection hidden="1"/>
    </xf>
    <xf numFmtId="164" fontId="22" fillId="4" borderId="0" xfId="0" applyNumberFormat="1" applyFont="1" applyFill="1" applyAlignment="1" applyProtection="1">
      <alignment horizontal="center" vertical="center" wrapText="1"/>
      <protection hidden="1"/>
    </xf>
    <xf numFmtId="0" fontId="15" fillId="4" borderId="0" xfId="0" applyFont="1" applyFill="1" applyAlignment="1" applyProtection="1">
      <alignment horizontal="center" vertical="center" wrapText="1"/>
      <protection hidden="1"/>
    </xf>
    <xf numFmtId="164" fontId="16" fillId="0" borderId="1" xfId="0" applyNumberFormat="1" applyFont="1" applyBorder="1" applyAlignment="1" applyProtection="1">
      <alignment horizontal="center" vertical="center" wrapText="1"/>
      <protection hidden="1"/>
    </xf>
    <xf numFmtId="167" fontId="43" fillId="9" borderId="1" xfId="0" applyNumberFormat="1" applyFont="1" applyFill="1" applyBorder="1" applyAlignment="1" applyProtection="1">
      <alignment horizontal="center" vertical="center"/>
      <protection hidden="1"/>
    </xf>
    <xf numFmtId="167" fontId="44" fillId="9" borderId="1" xfId="0" applyNumberFormat="1" applyFont="1" applyFill="1" applyBorder="1" applyAlignment="1" applyProtection="1">
      <alignment horizontal="center" vertical="center"/>
      <protection hidden="1"/>
    </xf>
    <xf numFmtId="167" fontId="43" fillId="9" borderId="17" xfId="0" applyNumberFormat="1" applyFont="1" applyFill="1" applyBorder="1" applyAlignment="1" applyProtection="1">
      <alignment horizontal="center" vertical="center"/>
      <protection hidden="1"/>
    </xf>
    <xf numFmtId="164" fontId="46" fillId="9" borderId="0" xfId="0" applyNumberFormat="1" applyFont="1" applyFill="1" applyAlignment="1" applyProtection="1">
      <alignment horizontal="center" vertical="center" wrapText="1"/>
      <protection hidden="1"/>
    </xf>
    <xf numFmtId="0" fontId="47" fillId="9" borderId="0" xfId="0" applyFont="1" applyFill="1" applyAlignment="1" applyProtection="1">
      <alignment horizontal="center" vertical="center" wrapText="1"/>
      <protection hidden="1"/>
    </xf>
    <xf numFmtId="0" fontId="49" fillId="0" borderId="0" xfId="2" applyFont="1" applyProtection="1">
      <protection locked="0" hidden="1"/>
    </xf>
    <xf numFmtId="0" fontId="33" fillId="0" borderId="0" xfId="2" applyFont="1" applyProtection="1">
      <protection locked="0" hidden="1"/>
    </xf>
    <xf numFmtId="0" fontId="52" fillId="0" borderId="0" xfId="2" applyFont="1" applyAlignment="1" applyProtection="1">
      <alignment vertical="center"/>
      <protection locked="0" hidden="1"/>
    </xf>
    <xf numFmtId="0" fontId="22" fillId="0" borderId="0" xfId="2" applyFont="1" applyAlignment="1" applyProtection="1">
      <alignment horizontal="left"/>
      <protection locked="0" hidden="1"/>
    </xf>
    <xf numFmtId="0" fontId="53" fillId="0" borderId="0" xfId="2" applyFont="1" applyAlignment="1" applyProtection="1">
      <alignment horizontal="left"/>
      <protection hidden="1"/>
    </xf>
    <xf numFmtId="0" fontId="54" fillId="0" borderId="0" xfId="2" applyFont="1" applyProtection="1">
      <protection locked="0" hidden="1"/>
    </xf>
    <xf numFmtId="0" fontId="53" fillId="0" borderId="0" xfId="2" applyFont="1" applyProtection="1">
      <protection hidden="1"/>
    </xf>
    <xf numFmtId="0" fontId="55" fillId="0" borderId="0" xfId="1" applyFont="1" applyAlignment="1" applyProtection="1">
      <alignment horizontal="left" wrapText="1"/>
      <protection locked="0" hidden="1"/>
    </xf>
    <xf numFmtId="0" fontId="55" fillId="0" borderId="0" xfId="2" applyFont="1" applyAlignment="1" applyProtection="1">
      <alignment horizontal="left"/>
      <protection hidden="1"/>
    </xf>
    <xf numFmtId="0" fontId="56" fillId="0" borderId="0" xfId="2" applyFont="1" applyAlignment="1" applyProtection="1">
      <alignment horizontal="left"/>
      <protection hidden="1"/>
    </xf>
    <xf numFmtId="0" fontId="56" fillId="0" borderId="0" xfId="2" applyFont="1" applyProtection="1">
      <protection hidden="1"/>
    </xf>
    <xf numFmtId="0" fontId="55" fillId="0" borderId="0" xfId="1" applyFont="1" applyFill="1" applyAlignment="1" applyProtection="1">
      <alignment horizontal="left" wrapText="1"/>
      <protection locked="0" hidden="1"/>
    </xf>
    <xf numFmtId="0" fontId="55" fillId="0" borderId="0" xfId="0" applyFont="1"/>
    <xf numFmtId="0" fontId="57" fillId="0" borderId="0" xfId="2" applyFont="1" applyProtection="1">
      <protection locked="0" hidden="1"/>
    </xf>
    <xf numFmtId="0" fontId="58" fillId="0" borderId="0" xfId="1" applyFont="1" applyAlignment="1" applyProtection="1">
      <alignment horizontal="left" vertical="center" wrapText="1" indent="1"/>
      <protection locked="0" hidden="1"/>
    </xf>
    <xf numFmtId="0" fontId="55" fillId="0" borderId="0" xfId="1" applyFont="1" applyAlignment="1" applyProtection="1">
      <alignment horizontal="left"/>
      <protection locked="0" hidden="1"/>
    </xf>
    <xf numFmtId="0" fontId="55" fillId="0" borderId="0" xfId="1" applyFont="1" applyAlignment="1" applyProtection="1">
      <protection locked="0" hidden="1"/>
    </xf>
    <xf numFmtId="0" fontId="56" fillId="0" borderId="0" xfId="2" applyFont="1" applyProtection="1">
      <protection locked="0" hidden="1"/>
    </xf>
    <xf numFmtId="0" fontId="55" fillId="0" borderId="0" xfId="2" applyFont="1" applyProtection="1">
      <protection locked="0" hidden="1"/>
    </xf>
    <xf numFmtId="0" fontId="55" fillId="0" borderId="0" xfId="1" applyFont="1" applyFill="1" applyAlignment="1" applyProtection="1">
      <alignment wrapText="1"/>
      <protection locked="0" hidden="1"/>
    </xf>
    <xf numFmtId="0" fontId="55" fillId="0" borderId="0" xfId="1" applyFont="1" applyAlignment="1" applyProtection="1">
      <alignment wrapText="1"/>
      <protection locked="0" hidden="1"/>
    </xf>
    <xf numFmtId="0" fontId="55" fillId="0" borderId="0" xfId="2" applyFont="1" applyProtection="1">
      <protection hidden="1"/>
    </xf>
    <xf numFmtId="0" fontId="55" fillId="0" borderId="0" xfId="1" applyFont="1" applyFill="1" applyAlignment="1" applyProtection="1">
      <protection hidden="1"/>
    </xf>
    <xf numFmtId="0" fontId="54" fillId="0" borderId="0" xfId="2" applyFont="1" applyProtection="1">
      <protection hidden="1"/>
    </xf>
    <xf numFmtId="0" fontId="51" fillId="0" borderId="0" xfId="2" applyFont="1" applyProtection="1">
      <protection locked="0" hidden="1"/>
    </xf>
    <xf numFmtId="0" fontId="59" fillId="0" borderId="0" xfId="1" applyFont="1" applyAlignment="1" applyProtection="1">
      <alignment horizontal="left" vertical="center" wrapText="1" indent="1"/>
      <protection locked="0" hidden="1"/>
    </xf>
    <xf numFmtId="0" fontId="33" fillId="0" borderId="0" xfId="2" applyFont="1" applyAlignment="1" applyProtection="1">
      <alignment horizontal="left"/>
      <protection locked="0" hidden="1"/>
    </xf>
    <xf numFmtId="0" fontId="53" fillId="0" borderId="0" xfId="2" applyFont="1" applyAlignment="1" applyProtection="1">
      <alignment horizontal="left"/>
      <protection locked="0" hidden="1"/>
    </xf>
    <xf numFmtId="0" fontId="41" fillId="0" borderId="0" xfId="1" applyFont="1" applyAlignment="1" applyProtection="1">
      <alignment horizontal="left" vertical="center" wrapText="1" indent="1"/>
      <protection locked="0" hidden="1"/>
    </xf>
    <xf numFmtId="0" fontId="60" fillId="0" borderId="0" xfId="0" applyFont="1" applyAlignment="1" applyProtection="1">
      <alignment vertical="center"/>
      <protection hidden="1"/>
    </xf>
    <xf numFmtId="0" fontId="60" fillId="4" borderId="0" xfId="0" applyFont="1" applyFill="1" applyAlignment="1" applyProtection="1">
      <alignment vertical="center"/>
      <protection hidden="1"/>
    </xf>
    <xf numFmtId="0" fontId="62" fillId="0" borderId="0" xfId="0" applyFont="1" applyProtection="1">
      <protection hidden="1"/>
    </xf>
    <xf numFmtId="0" fontId="63" fillId="0" borderId="0" xfId="0" applyFont="1" applyAlignment="1" applyProtection="1">
      <alignment wrapText="1"/>
      <protection hidden="1"/>
    </xf>
    <xf numFmtId="0" fontId="62" fillId="0" borderId="0" xfId="0" applyFont="1" applyAlignment="1" applyProtection="1">
      <alignment vertical="center"/>
      <protection hidden="1"/>
    </xf>
    <xf numFmtId="0" fontId="66" fillId="0" borderId="0" xfId="0" applyFont="1" applyAlignment="1" applyProtection="1">
      <alignment horizontal="left" wrapText="1"/>
      <protection hidden="1"/>
    </xf>
    <xf numFmtId="0" fontId="67" fillId="0" borderId="0" xfId="0" applyFont="1" applyAlignment="1" applyProtection="1">
      <alignment horizontal="center" vertical="center" wrapText="1"/>
      <protection hidden="1"/>
    </xf>
    <xf numFmtId="164" fontId="4" fillId="0" borderId="0" xfId="0" applyNumberFormat="1"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164" fontId="69" fillId="6" borderId="13" xfId="0" applyNumberFormat="1" applyFont="1" applyFill="1" applyBorder="1" applyAlignment="1" applyProtection="1">
      <alignment horizontal="center" vertical="center" wrapText="1"/>
      <protection locked="0"/>
    </xf>
    <xf numFmtId="164" fontId="4" fillId="0" borderId="0" xfId="0" applyNumberFormat="1" applyFont="1" applyAlignment="1" applyProtection="1">
      <alignment horizontal="center" vertical="center" wrapText="1"/>
      <protection hidden="1"/>
    </xf>
    <xf numFmtId="164" fontId="4" fillId="0" borderId="0" xfId="0" applyNumberFormat="1" applyFont="1" applyAlignment="1">
      <alignment horizontal="center" vertical="center" wrapText="1"/>
    </xf>
    <xf numFmtId="0" fontId="62" fillId="0" borderId="0" xfId="0" applyFont="1"/>
    <xf numFmtId="164" fontId="67"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65" fillId="0" borderId="0" xfId="0" applyFont="1"/>
    <xf numFmtId="0" fontId="65" fillId="0" borderId="0" xfId="0" applyFont="1" applyAlignment="1">
      <alignment horizontal="center"/>
    </xf>
    <xf numFmtId="0" fontId="65" fillId="0" borderId="0" xfId="0" applyFont="1" applyAlignment="1" applyProtection="1">
      <alignment wrapText="1"/>
      <protection hidden="1"/>
    </xf>
    <xf numFmtId="0" fontId="72" fillId="0" borderId="0" xfId="0" applyFont="1" applyAlignment="1" applyProtection="1">
      <alignment horizontal="left" wrapText="1"/>
      <protection hidden="1"/>
    </xf>
    <xf numFmtId="0" fontId="16" fillId="2" borderId="17" xfId="0" applyFont="1" applyFill="1" applyBorder="1" applyAlignment="1" applyProtection="1">
      <alignment horizontal="center" vertical="center" wrapText="1"/>
      <protection hidden="1"/>
    </xf>
    <xf numFmtId="0" fontId="16" fillId="2" borderId="18" xfId="0" applyFont="1" applyFill="1" applyBorder="1" applyAlignment="1" applyProtection="1">
      <alignment horizontal="center" vertical="top" wrapText="1"/>
      <protection hidden="1"/>
    </xf>
    <xf numFmtId="0" fontId="6" fillId="0" borderId="1" xfId="0" applyFont="1" applyBorder="1"/>
    <xf numFmtId="164" fontId="68" fillId="3" borderId="11" xfId="0" applyNumberFormat="1" applyFont="1" applyFill="1" applyBorder="1" applyAlignment="1" applyProtection="1">
      <alignment horizontal="center" vertical="center" wrapText="1"/>
      <protection hidden="1"/>
    </xf>
    <xf numFmtId="164" fontId="68" fillId="3" borderId="12" xfId="0" applyNumberFormat="1" applyFont="1" applyFill="1" applyBorder="1" applyAlignment="1" applyProtection="1">
      <alignment horizontal="center" vertical="center" wrapText="1"/>
      <protection hidden="1"/>
    </xf>
    <xf numFmtId="0" fontId="70" fillId="5" borderId="5" xfId="0" applyFont="1" applyFill="1" applyBorder="1" applyAlignment="1" applyProtection="1">
      <alignment horizontal="left" wrapText="1"/>
      <protection hidden="1"/>
    </xf>
    <xf numFmtId="0" fontId="70" fillId="5" borderId="7" xfId="0" applyFont="1" applyFill="1" applyBorder="1" applyAlignment="1" applyProtection="1">
      <alignment horizontal="left" wrapText="1"/>
      <protection hidden="1"/>
    </xf>
    <xf numFmtId="0" fontId="70" fillId="5" borderId="8" xfId="0" applyFont="1" applyFill="1" applyBorder="1" applyAlignment="1" applyProtection="1">
      <alignment horizontal="left" wrapText="1"/>
      <protection hidden="1"/>
    </xf>
    <xf numFmtId="0" fontId="70" fillId="5" borderId="6" xfId="0" applyFont="1" applyFill="1" applyBorder="1" applyAlignment="1" applyProtection="1">
      <alignment horizontal="left" wrapText="1"/>
      <protection hidden="1"/>
    </xf>
    <xf numFmtId="0" fontId="70" fillId="5" borderId="10" xfId="0" applyFont="1" applyFill="1" applyBorder="1" applyAlignment="1" applyProtection="1">
      <alignment horizontal="left" wrapText="1"/>
      <protection hidden="1"/>
    </xf>
    <xf numFmtId="0" fontId="70" fillId="5" borderId="4" xfId="0" applyFont="1" applyFill="1" applyBorder="1" applyAlignment="1" applyProtection="1">
      <alignment horizontal="left" wrapText="1"/>
      <protection hidden="1"/>
    </xf>
    <xf numFmtId="164" fontId="4" fillId="0" borderId="0" xfId="0" applyNumberFormat="1" applyFont="1" applyAlignment="1">
      <alignment horizontal="center" vertical="center" wrapText="1"/>
    </xf>
    <xf numFmtId="0" fontId="61" fillId="0" borderId="0" xfId="0" applyFont="1" applyAlignment="1" applyProtection="1">
      <alignment horizontal="left" vertical="center" wrapText="1"/>
      <protection hidden="1"/>
    </xf>
    <xf numFmtId="0" fontId="60" fillId="0" borderId="0" xfId="0" applyFont="1" applyAlignment="1" applyProtection="1">
      <alignment horizontal="left" vertical="center" wrapText="1"/>
      <protection hidden="1"/>
    </xf>
    <xf numFmtId="164" fontId="68" fillId="4" borderId="11" xfId="0" applyNumberFormat="1" applyFont="1" applyFill="1" applyBorder="1" applyAlignment="1" applyProtection="1">
      <alignment horizontal="center" vertical="center" wrapText="1"/>
      <protection hidden="1"/>
    </xf>
    <xf numFmtId="164" fontId="68" fillId="4" borderId="12" xfId="0" applyNumberFormat="1" applyFont="1" applyFill="1" applyBorder="1" applyAlignment="1" applyProtection="1">
      <alignment horizontal="center" vertical="center" wrapText="1"/>
      <protection hidden="1"/>
    </xf>
    <xf numFmtId="0" fontId="23" fillId="10" borderId="9" xfId="0" applyFont="1" applyFill="1" applyBorder="1" applyAlignment="1" applyProtection="1">
      <alignment horizontal="center" vertical="center" wrapText="1"/>
      <protection hidden="1"/>
    </xf>
    <xf numFmtId="0" fontId="23" fillId="10" borderId="0" xfId="0" applyFont="1" applyFill="1" applyAlignment="1" applyProtection="1">
      <alignment horizontal="center" vertical="center" wrapText="1"/>
      <protection hidden="1"/>
    </xf>
    <xf numFmtId="0" fontId="23" fillId="10" borderId="3" xfId="0" applyFont="1" applyFill="1" applyBorder="1" applyAlignment="1" applyProtection="1">
      <alignment horizontal="center" vertical="center" wrapText="1"/>
      <protection hidden="1"/>
    </xf>
    <xf numFmtId="0" fontId="23" fillId="10" borderId="6" xfId="0" applyFont="1" applyFill="1" applyBorder="1" applyAlignment="1" applyProtection="1">
      <alignment horizontal="center" vertical="center" wrapText="1"/>
      <protection hidden="1"/>
    </xf>
    <xf numFmtId="0" fontId="23" fillId="10" borderId="10" xfId="0" applyFont="1" applyFill="1" applyBorder="1" applyAlignment="1" applyProtection="1">
      <alignment horizontal="center" vertical="center" wrapText="1"/>
      <protection hidden="1"/>
    </xf>
    <xf numFmtId="0" fontId="23" fillId="10" borderId="4" xfId="0" applyFont="1" applyFill="1" applyBorder="1" applyAlignment="1" applyProtection="1">
      <alignment horizontal="center" vertical="center" wrapText="1"/>
      <protection hidden="1"/>
    </xf>
    <xf numFmtId="0" fontId="64" fillId="10" borderId="5" xfId="0" applyFont="1" applyFill="1" applyBorder="1" applyAlignment="1" applyProtection="1">
      <alignment horizontal="center" vertical="center" wrapText="1"/>
      <protection hidden="1"/>
    </xf>
    <xf numFmtId="0" fontId="65" fillId="10" borderId="7" xfId="0" applyFont="1" applyFill="1" applyBorder="1" applyAlignment="1" applyProtection="1">
      <alignment horizontal="center" vertical="center" wrapText="1"/>
      <protection hidden="1"/>
    </xf>
    <xf numFmtId="0" fontId="65" fillId="10" borderId="8" xfId="0" applyFont="1" applyFill="1" applyBorder="1" applyAlignment="1" applyProtection="1">
      <alignment horizontal="center" vertical="center" wrapText="1"/>
      <protection hidden="1"/>
    </xf>
    <xf numFmtId="0" fontId="73" fillId="0" borderId="0" xfId="0" applyFont="1" applyAlignment="1" applyProtection="1">
      <alignment horizontal="center" vertical="top" wrapText="1"/>
      <protection hidden="1"/>
    </xf>
    <xf numFmtId="0" fontId="4" fillId="0" borderId="0" xfId="0" applyFont="1" applyAlignment="1" applyProtection="1">
      <alignment horizontal="center" vertical="top" wrapText="1"/>
      <protection hidden="1"/>
    </xf>
    <xf numFmtId="0" fontId="49" fillId="0" borderId="0" xfId="2" applyFont="1" applyAlignment="1" applyProtection="1">
      <alignment horizontal="center"/>
      <protection hidden="1"/>
    </xf>
    <xf numFmtId="0" fontId="51" fillId="8" borderId="0" xfId="2" applyFont="1" applyFill="1" applyAlignment="1" applyProtection="1">
      <alignment horizontal="center" vertical="center"/>
      <protection hidden="1"/>
    </xf>
    <xf numFmtId="0" fontId="53" fillId="0" borderId="0" xfId="2" applyFont="1" applyAlignment="1" applyProtection="1">
      <alignment horizontal="left"/>
      <protection hidden="1"/>
    </xf>
    <xf numFmtId="0" fontId="55" fillId="0" borderId="0" xfId="1" applyFont="1" applyAlignment="1" applyProtection="1">
      <alignment horizontal="left" wrapText="1"/>
      <protection locked="0" hidden="1"/>
    </xf>
    <xf numFmtId="0" fontId="53" fillId="0" borderId="0" xfId="2" applyFont="1" applyAlignment="1" applyProtection="1">
      <alignment horizontal="center"/>
      <protection hidden="1"/>
    </xf>
    <xf numFmtId="0" fontId="53" fillId="0" borderId="0" xfId="2" applyFont="1" applyAlignment="1" applyProtection="1">
      <alignment horizontal="center"/>
      <protection locked="0" hidden="1"/>
    </xf>
    <xf numFmtId="0" fontId="49" fillId="0" borderId="0" xfId="0" applyFont="1" applyAlignment="1" applyProtection="1">
      <alignment horizontal="center"/>
      <protection hidden="1"/>
    </xf>
    <xf numFmtId="0" fontId="55" fillId="0" borderId="0" xfId="1" applyFont="1" applyAlignment="1" applyProtection="1">
      <alignment horizontal="left"/>
      <protection locked="0" hidden="1"/>
    </xf>
    <xf numFmtId="0" fontId="55" fillId="0" borderId="0" xfId="1" applyFont="1" applyAlignment="1" applyProtection="1">
      <alignment horizontal="center" wrapText="1"/>
      <protection locked="0" hidden="1"/>
    </xf>
    <xf numFmtId="0" fontId="53" fillId="0" borderId="0" xfId="1" applyFont="1" applyAlignment="1" applyProtection="1">
      <alignment horizontal="left" wrapText="1"/>
      <protection hidden="1"/>
    </xf>
    <xf numFmtId="0" fontId="56" fillId="0" borderId="0" xfId="2" applyFont="1" applyProtection="1">
      <protection hidden="1"/>
    </xf>
    <xf numFmtId="0" fontId="0" fillId="0" borderId="0" xfId="0"/>
    <xf numFmtId="0" fontId="55" fillId="0" borderId="0" xfId="1" applyFont="1" applyAlignment="1" applyProtection="1">
      <alignment horizontal="left" vertical="center" wrapText="1"/>
      <protection locked="0" hidden="1"/>
    </xf>
    <xf numFmtId="0" fontId="57" fillId="0" borderId="0" xfId="1" applyFont="1" applyAlignment="1" applyProtection="1">
      <alignment horizontal="left"/>
      <protection locked="0" hidden="1"/>
    </xf>
    <xf numFmtId="0" fontId="49" fillId="0" borderId="0" xfId="0" applyFont="1" applyAlignment="1" applyProtection="1">
      <alignment horizontal="center"/>
      <protection locked="0" hidden="1"/>
    </xf>
    <xf numFmtId="0" fontId="22" fillId="0" borderId="0" xfId="0" applyFont="1" applyAlignment="1" applyProtection="1">
      <alignment horizontal="center" vertical="center"/>
      <protection hidden="1"/>
    </xf>
    <xf numFmtId="0" fontId="18" fillId="2" borderId="1" xfId="0" applyFont="1" applyFill="1" applyBorder="1" applyAlignment="1" applyProtection="1">
      <alignment horizontal="center" vertical="center" wrapText="1"/>
      <protection hidden="1"/>
    </xf>
    <xf numFmtId="0" fontId="18" fillId="2" borderId="1" xfId="0" applyFont="1" applyFill="1" applyBorder="1" applyAlignment="1" applyProtection="1">
      <alignment horizontal="center" vertical="center"/>
      <protection hidden="1"/>
    </xf>
    <xf numFmtId="167" fontId="8" fillId="0" borderId="1" xfId="0" applyNumberFormat="1" applyFont="1" applyBorder="1" applyAlignment="1" applyProtection="1">
      <alignment horizontal="center" vertical="center"/>
      <protection hidden="1"/>
    </xf>
    <xf numFmtId="0" fontId="45" fillId="0" borderId="17" xfId="0" applyFont="1" applyBorder="1" applyAlignment="1">
      <alignment horizontal="center" vertical="center" wrapText="1"/>
    </xf>
    <xf numFmtId="0" fontId="45" fillId="0" borderId="2" xfId="0" applyFont="1" applyBorder="1" applyAlignment="1">
      <alignment horizontal="center" vertical="center" wrapText="1"/>
    </xf>
    <xf numFmtId="0" fontId="10" fillId="0" borderId="1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166" fontId="43" fillId="9" borderId="23" xfId="0" applyNumberFormat="1" applyFont="1" applyFill="1" applyBorder="1" applyAlignment="1" applyProtection="1">
      <alignment horizontal="center" vertical="center"/>
      <protection hidden="1"/>
    </xf>
    <xf numFmtId="166" fontId="43" fillId="9" borderId="24" xfId="0" applyNumberFormat="1" applyFont="1" applyFill="1" applyBorder="1" applyAlignment="1" applyProtection="1">
      <alignment horizontal="center" vertical="center"/>
      <protection hidden="1"/>
    </xf>
    <xf numFmtId="166" fontId="43" fillId="9" borderId="25" xfId="0" applyNumberFormat="1" applyFont="1" applyFill="1" applyBorder="1" applyAlignment="1" applyProtection="1">
      <alignment horizontal="center" vertical="center"/>
      <protection hidden="1"/>
    </xf>
    <xf numFmtId="0" fontId="9" fillId="0" borderId="5" xfId="0" applyFont="1" applyBorder="1" applyAlignment="1" applyProtection="1">
      <alignment horizontal="center" vertical="center" wrapText="1"/>
      <protection hidden="1"/>
    </xf>
    <xf numFmtId="0" fontId="9" fillId="0" borderId="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 xfId="0" applyFont="1" applyBorder="1" applyAlignment="1" applyProtection="1">
      <alignment horizontal="center" vertical="center" wrapText="1"/>
      <protection hidden="1"/>
    </xf>
    <xf numFmtId="0" fontId="16" fillId="0" borderId="17" xfId="0" applyFont="1" applyBorder="1" applyAlignment="1" applyProtection="1">
      <alignment horizontal="center" vertical="center" wrapText="1"/>
      <protection hidden="1"/>
    </xf>
    <xf numFmtId="0" fontId="16" fillId="0" borderId="2" xfId="0" applyFont="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14" fillId="2" borderId="2" xfId="0" applyFont="1" applyFill="1" applyBorder="1" applyAlignment="1" applyProtection="1">
      <alignment horizontal="center" vertical="center" wrapText="1"/>
      <protection hidden="1"/>
    </xf>
    <xf numFmtId="166" fontId="7" fillId="4" borderId="23" xfId="0" applyNumberFormat="1" applyFont="1" applyFill="1" applyBorder="1" applyAlignment="1" applyProtection="1">
      <alignment horizontal="center" vertical="center"/>
      <protection hidden="1"/>
    </xf>
    <xf numFmtId="166" fontId="7" fillId="4" borderId="24" xfId="0" applyNumberFormat="1" applyFont="1" applyFill="1" applyBorder="1" applyAlignment="1" applyProtection="1">
      <alignment horizontal="center" vertical="center"/>
      <protection hidden="1"/>
    </xf>
    <xf numFmtId="166" fontId="7" fillId="4" borderId="25" xfId="0" applyNumberFormat="1" applyFont="1" applyFill="1" applyBorder="1" applyAlignment="1" applyProtection="1">
      <alignment horizontal="center" vertical="center"/>
      <protection hidden="1"/>
    </xf>
    <xf numFmtId="167" fontId="17" fillId="0" borderId="17" xfId="0" applyNumberFormat="1" applyFont="1" applyBorder="1" applyAlignment="1" applyProtection="1">
      <alignment horizontal="center" vertical="center"/>
      <protection hidden="1"/>
    </xf>
    <xf numFmtId="167" fontId="17" fillId="0" borderId="2" xfId="0" applyNumberFormat="1" applyFont="1" applyBorder="1" applyAlignment="1" applyProtection="1">
      <alignment horizontal="center" vertical="center"/>
      <protection hidden="1"/>
    </xf>
    <xf numFmtId="167" fontId="11" fillId="0" borderId="16" xfId="0" applyNumberFormat="1" applyFont="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16" fillId="2" borderId="1"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center" vertical="center"/>
      <protection hidden="1"/>
    </xf>
    <xf numFmtId="166" fontId="7" fillId="3" borderId="23" xfId="0" applyNumberFormat="1" applyFont="1" applyFill="1" applyBorder="1" applyAlignment="1" applyProtection="1">
      <alignment horizontal="center" vertical="center"/>
      <protection hidden="1"/>
    </xf>
    <xf numFmtId="166" fontId="7" fillId="3" borderId="24" xfId="0" applyNumberFormat="1" applyFont="1" applyFill="1" applyBorder="1" applyAlignment="1" applyProtection="1">
      <alignment horizontal="center" vertical="center"/>
      <protection hidden="1"/>
    </xf>
    <xf numFmtId="166" fontId="7" fillId="3" borderId="25" xfId="0" applyNumberFormat="1" applyFont="1" applyFill="1" applyBorder="1" applyAlignment="1" applyProtection="1">
      <alignment horizontal="center" vertical="center"/>
      <protection hidden="1"/>
    </xf>
    <xf numFmtId="0" fontId="13" fillId="0" borderId="3" xfId="0" applyFont="1" applyBorder="1" applyAlignment="1" applyProtection="1">
      <alignment horizontal="center" vertical="center" wrapText="1"/>
      <protection hidden="1"/>
    </xf>
    <xf numFmtId="0" fontId="13" fillId="0" borderId="4" xfId="0" applyFont="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3" fillId="2" borderId="2" xfId="0" applyFont="1" applyFill="1" applyBorder="1" applyAlignment="1" applyProtection="1">
      <alignment horizontal="center" vertical="center" wrapText="1"/>
      <protection hidden="1"/>
    </xf>
    <xf numFmtId="0" fontId="9" fillId="2" borderId="17" xfId="0" applyFont="1" applyFill="1" applyBorder="1" applyAlignment="1" applyProtection="1">
      <alignment horizontal="center" vertical="center" wrapText="1"/>
      <protection hidden="1"/>
    </xf>
    <xf numFmtId="0" fontId="9" fillId="2" borderId="2" xfId="0" applyFont="1" applyFill="1" applyBorder="1" applyAlignment="1" applyProtection="1">
      <alignment horizontal="center" vertical="center" wrapText="1"/>
      <protection hidden="1"/>
    </xf>
    <xf numFmtId="0" fontId="15" fillId="2" borderId="17" xfId="0" applyFont="1" applyFill="1" applyBorder="1" applyAlignment="1" applyProtection="1">
      <alignment horizontal="center" vertical="center" wrapText="1"/>
      <protection hidden="1"/>
    </xf>
    <xf numFmtId="0" fontId="15" fillId="2" borderId="2" xfId="0" applyFont="1" applyFill="1" applyBorder="1" applyAlignment="1" applyProtection="1">
      <alignment horizontal="center" vertical="center" wrapText="1"/>
      <protection hidden="1"/>
    </xf>
    <xf numFmtId="167" fontId="13" fillId="2" borderId="1" xfId="0" applyNumberFormat="1" applyFont="1" applyFill="1" applyBorder="1" applyAlignment="1" applyProtection="1">
      <alignment horizontal="center" vertical="center"/>
      <protection hidden="1"/>
    </xf>
    <xf numFmtId="167" fontId="16" fillId="2" borderId="17" xfId="0" applyNumberFormat="1" applyFont="1" applyFill="1" applyBorder="1" applyAlignment="1" applyProtection="1">
      <alignment horizontal="center" vertical="center" wrapText="1"/>
      <protection hidden="1"/>
    </xf>
    <xf numFmtId="167" fontId="16" fillId="2" borderId="2" xfId="0" applyNumberFormat="1" applyFont="1" applyFill="1" applyBorder="1" applyAlignment="1" applyProtection="1">
      <alignment horizontal="center" vertical="center" wrapText="1"/>
      <protection hidden="1"/>
    </xf>
    <xf numFmtId="167" fontId="9" fillId="0" borderId="17" xfId="0" applyNumberFormat="1" applyFont="1" applyBorder="1" applyAlignment="1" applyProtection="1">
      <alignment horizontal="center" vertical="center" wrapText="1"/>
      <protection hidden="1"/>
    </xf>
    <xf numFmtId="167" fontId="9" fillId="0" borderId="2" xfId="0" applyNumberFormat="1" applyFont="1" applyBorder="1" applyAlignment="1" applyProtection="1">
      <alignment horizontal="center" vertical="center" wrapText="1"/>
      <protection hidden="1"/>
    </xf>
    <xf numFmtId="0" fontId="18" fillId="0" borderId="1" xfId="0" applyFont="1" applyBorder="1" applyAlignment="1" applyProtection="1">
      <alignment horizontal="center" vertical="center" wrapText="1"/>
      <protection hidden="1"/>
    </xf>
    <xf numFmtId="0" fontId="18"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protection hidden="1"/>
    </xf>
    <xf numFmtId="167" fontId="14" fillId="2" borderId="17" xfId="0" applyNumberFormat="1" applyFont="1" applyFill="1" applyBorder="1" applyAlignment="1" applyProtection="1">
      <alignment horizontal="center" vertical="center" wrapText="1"/>
      <protection hidden="1"/>
    </xf>
    <xf numFmtId="167" fontId="14" fillId="2" borderId="2" xfId="0" applyNumberFormat="1" applyFont="1" applyFill="1" applyBorder="1" applyAlignment="1" applyProtection="1">
      <alignment horizontal="center" vertical="center" wrapText="1"/>
      <protection hidden="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558C"/>
      <color rgb="FFFBDD40"/>
      <color rgb="FF64A70B"/>
      <color rgb="FF41B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RM General Election Journal'!A1"/><Relationship Id="rId3" Type="http://schemas.openxmlformats.org/officeDocument/2006/relationships/hyperlink" Target="#'Election Forms and Links'!A1"/><Relationship Id="rId7" Type="http://schemas.openxmlformats.org/officeDocument/2006/relationships/hyperlink" Target="#'Resort Village Calendar'!A1"/><Relationship Id="rId2" Type="http://schemas.openxmlformats.org/officeDocument/2006/relationships/image" Target="../media/image1.jpeg"/><Relationship Id="rId1" Type="http://schemas.openxmlformats.org/officeDocument/2006/relationships/hyperlink" Target="https://www.saskatchewan.ca" TargetMode="External"/><Relationship Id="rId6" Type="http://schemas.openxmlformats.org/officeDocument/2006/relationships/hyperlink" Target="#'Resort Village Journal'!A1"/><Relationship Id="rId5" Type="http://schemas.openxmlformats.org/officeDocument/2006/relationships/hyperlink" Target="#'City|Town|Village|RM Calendar'!A1"/><Relationship Id="rId4" Type="http://schemas.openxmlformats.org/officeDocument/2006/relationships/hyperlink" Target="#'City|Town|Village|RM Journal'!A1"/><Relationship Id="rId9" Type="http://schemas.openxmlformats.org/officeDocument/2006/relationships/hyperlink" Target="#'RM General Election Calendar'!A1"/></Relationships>
</file>

<file path=xl/drawings/_rels/drawing2.xml.rels><?xml version="1.0" encoding="UTF-8" standalone="yes"?>
<Relationships xmlns="http://schemas.openxmlformats.org/package/2006/relationships"><Relationship Id="rId3" Type="http://schemas.openxmlformats.org/officeDocument/2006/relationships/hyperlink" Target="#'City|Town|Village|RM Calendar'!A1"/><Relationship Id="rId2" Type="http://schemas.openxmlformats.org/officeDocument/2006/relationships/hyperlink" Target="#'City|Town|Village|RM Journal'!A1"/><Relationship Id="rId1" Type="http://schemas.openxmlformats.org/officeDocument/2006/relationships/hyperlink" Target="https://publications.saskatchewan.ca/#/products/101867" TargetMode="External"/><Relationship Id="rId6" Type="http://schemas.openxmlformats.org/officeDocument/2006/relationships/hyperlink" Target="#START!A1"/><Relationship Id="rId5" Type="http://schemas.openxmlformats.org/officeDocument/2006/relationships/hyperlink" Target="#'Resort Village Calendar'!A1"/><Relationship Id="rId4" Type="http://schemas.openxmlformats.org/officeDocument/2006/relationships/hyperlink" Target="#'Resort Village Journal'!A1"/></Relationships>
</file>

<file path=xl/drawings/_rels/drawing3.xml.rels><?xml version="1.0" encoding="UTF-8" standalone="yes"?>
<Relationships xmlns="http://schemas.openxmlformats.org/package/2006/relationships"><Relationship Id="rId3" Type="http://schemas.openxmlformats.org/officeDocument/2006/relationships/hyperlink" Target="#START!A1"/><Relationship Id="rId2" Type="http://schemas.openxmlformats.org/officeDocument/2006/relationships/hyperlink" Target="#'Election Forms and Links'!A1"/><Relationship Id="rId1" Type="http://schemas.openxmlformats.org/officeDocument/2006/relationships/hyperlink" Target="#'RM General Election Calendar'!A1"/></Relationships>
</file>

<file path=xl/drawings/_rels/drawing4.xml.rels><?xml version="1.0" encoding="UTF-8" standalone="yes"?>
<Relationships xmlns="http://schemas.openxmlformats.org/package/2006/relationships"><Relationship Id="rId3" Type="http://schemas.openxmlformats.org/officeDocument/2006/relationships/hyperlink" Target="#START!A1"/><Relationship Id="rId2" Type="http://schemas.openxmlformats.org/officeDocument/2006/relationships/hyperlink" Target="#'Election Forms and Links'!A1"/><Relationship Id="rId1" Type="http://schemas.openxmlformats.org/officeDocument/2006/relationships/hyperlink" Target="#'RM General Election Journal'!A1"/><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START!A1"/><Relationship Id="rId2" Type="http://schemas.openxmlformats.org/officeDocument/2006/relationships/hyperlink" Target="#'Election Forms and Links'!A1"/><Relationship Id="rId1" Type="http://schemas.openxmlformats.org/officeDocument/2006/relationships/hyperlink" Target="#'City|Town|Village|RM Calendar'!A1"/></Relationships>
</file>

<file path=xl/drawings/_rels/drawing6.xml.rels><?xml version="1.0" encoding="UTF-8" standalone="yes"?>
<Relationships xmlns="http://schemas.openxmlformats.org/package/2006/relationships"><Relationship Id="rId3" Type="http://schemas.openxmlformats.org/officeDocument/2006/relationships/hyperlink" Target="#START!A1"/><Relationship Id="rId2" Type="http://schemas.openxmlformats.org/officeDocument/2006/relationships/hyperlink" Target="#'Election Forms and Links'!A1"/><Relationship Id="rId1" Type="http://schemas.openxmlformats.org/officeDocument/2006/relationships/hyperlink" Target="#'City|Town|Village|RM Journal'!A1"/><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START!A1"/><Relationship Id="rId2" Type="http://schemas.openxmlformats.org/officeDocument/2006/relationships/hyperlink" Target="#'Election Forms and Links'!A1"/><Relationship Id="rId1" Type="http://schemas.openxmlformats.org/officeDocument/2006/relationships/hyperlink" Target="#'Resort Village Calendar'!A1"/></Relationships>
</file>

<file path=xl/drawings/_rels/drawing8.xml.rels><?xml version="1.0" encoding="UTF-8" standalone="yes"?>
<Relationships xmlns="http://schemas.openxmlformats.org/package/2006/relationships"><Relationship Id="rId3" Type="http://schemas.openxmlformats.org/officeDocument/2006/relationships/hyperlink" Target="#START!A1"/><Relationship Id="rId2" Type="http://schemas.openxmlformats.org/officeDocument/2006/relationships/hyperlink" Target="#'Election Forms and Links'!A1"/><Relationship Id="rId1" Type="http://schemas.openxmlformats.org/officeDocument/2006/relationships/hyperlink" Target="#'Resort Village Journal'!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133938</xdr:colOff>
      <xdr:row>19</xdr:row>
      <xdr:rowOff>202640</xdr:rowOff>
    </xdr:from>
    <xdr:to>
      <xdr:col>5</xdr:col>
      <xdr:colOff>1407894</xdr:colOff>
      <xdr:row>21</xdr:row>
      <xdr:rowOff>47625</xdr:rowOff>
    </xdr:to>
    <xdr:pic>
      <xdr:nvPicPr>
        <xdr:cNvPr id="89" name="Picture 88">
          <a:hlinkClick xmlns:r="http://schemas.openxmlformats.org/officeDocument/2006/relationships" r:id="rId1"/>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5113" y="7222565"/>
          <a:ext cx="2274081" cy="473635"/>
        </a:xfrm>
        <a:prstGeom prst="rect">
          <a:avLst/>
        </a:prstGeom>
      </xdr:spPr>
    </xdr:pic>
    <xdr:clientData/>
  </xdr:twoCellAnchor>
  <xdr:twoCellAnchor>
    <xdr:from>
      <xdr:col>2</xdr:col>
      <xdr:colOff>349529</xdr:colOff>
      <xdr:row>16</xdr:row>
      <xdr:rowOff>46326</xdr:rowOff>
    </xdr:from>
    <xdr:to>
      <xdr:col>4</xdr:col>
      <xdr:colOff>296141</xdr:colOff>
      <xdr:row>16</xdr:row>
      <xdr:rowOff>635145</xdr:rowOff>
    </xdr:to>
    <xdr:sp macro="" textlink="">
      <xdr:nvSpPr>
        <xdr:cNvPr id="90" name="TextBox 89">
          <a:hlinkClick xmlns:r="http://schemas.openxmlformats.org/officeDocument/2006/relationships" r:id="rId3" tooltip="Click Here "/>
          <a:extLst>
            <a:ext uri="{FF2B5EF4-FFF2-40B4-BE49-F238E27FC236}">
              <a16:creationId xmlns:a16="http://schemas.microsoft.com/office/drawing/2014/main" id="{00000000-0008-0000-0000-00005A000000}"/>
            </a:ext>
          </a:extLst>
        </xdr:cNvPr>
        <xdr:cNvSpPr txBox="1"/>
      </xdr:nvSpPr>
      <xdr:spPr>
        <a:xfrm>
          <a:off x="6052623" y="7463920"/>
          <a:ext cx="3637549" cy="588819"/>
        </a:xfrm>
        <a:prstGeom prst="roundRect">
          <a:avLst/>
        </a:prstGeom>
        <a:solidFill>
          <a:srgbClr val="FBDD40"/>
        </a:solidFill>
        <a:ln w="9525" cmpd="sng">
          <a:solidFill>
            <a:srgbClr val="FBDD40"/>
          </a:solid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800" b="1">
              <a:solidFill>
                <a:sysClr val="windowText" lastClr="000000"/>
              </a:solidFill>
              <a:latin typeface="Aptos" panose="020B0004020202020204" pitchFamily="34" charset="0"/>
            </a:rPr>
            <a:t> Election</a:t>
          </a:r>
          <a:r>
            <a:rPr lang="en-US" sz="1800" b="1" baseline="0">
              <a:solidFill>
                <a:sysClr val="windowText" lastClr="000000"/>
              </a:solidFill>
              <a:latin typeface="Aptos" panose="020B0004020202020204" pitchFamily="34" charset="0"/>
            </a:rPr>
            <a:t> Forms and Links</a:t>
          </a:r>
          <a:endParaRPr lang="en-US" sz="1800" b="1">
            <a:solidFill>
              <a:sysClr val="windowText" lastClr="000000"/>
            </a:solidFill>
            <a:latin typeface="Aptos" panose="020B0004020202020204" pitchFamily="34" charset="0"/>
          </a:endParaRPr>
        </a:p>
      </xdr:txBody>
    </xdr:sp>
    <xdr:clientData/>
  </xdr:twoCellAnchor>
  <xdr:twoCellAnchor>
    <xdr:from>
      <xdr:col>4</xdr:col>
      <xdr:colOff>404815</xdr:colOff>
      <xdr:row>8</xdr:row>
      <xdr:rowOff>137151</xdr:rowOff>
    </xdr:from>
    <xdr:to>
      <xdr:col>5</xdr:col>
      <xdr:colOff>1416370</xdr:colOff>
      <xdr:row>9</xdr:row>
      <xdr:rowOff>329080</xdr:rowOff>
    </xdr:to>
    <xdr:sp macro="" textlink="">
      <xdr:nvSpPr>
        <xdr:cNvPr id="91" name="TextBox 90">
          <a:hlinkClick xmlns:r="http://schemas.openxmlformats.org/officeDocument/2006/relationships" r:id="rId4" tooltip="Click Here"/>
          <a:extLst>
            <a:ext uri="{FF2B5EF4-FFF2-40B4-BE49-F238E27FC236}">
              <a16:creationId xmlns:a16="http://schemas.microsoft.com/office/drawing/2014/main" id="{00000000-0008-0000-0000-00005B000000}"/>
            </a:ext>
          </a:extLst>
        </xdr:cNvPr>
        <xdr:cNvSpPr txBox="1"/>
      </xdr:nvSpPr>
      <xdr:spPr>
        <a:xfrm>
          <a:off x="9798846" y="3018464"/>
          <a:ext cx="2011680" cy="822960"/>
        </a:xfrm>
        <a:prstGeom prst="roundRect">
          <a:avLst/>
        </a:prstGeom>
        <a:solidFill>
          <a:srgbClr val="41B6E6"/>
        </a:solidFill>
        <a:ln w="9525" cmpd="sng">
          <a:solidFill>
            <a:srgbClr val="41B6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baseline="0">
              <a:solidFill>
                <a:srgbClr val="2C3136"/>
              </a:solidFill>
              <a:latin typeface="Aptos" panose="020B0004020202020204" pitchFamily="34" charset="0"/>
            </a:rPr>
            <a:t>City|Town|Village|RM Journal</a:t>
          </a:r>
          <a:endParaRPr lang="en-US" sz="1400" b="1">
            <a:solidFill>
              <a:srgbClr val="2C3136"/>
            </a:solidFill>
            <a:latin typeface="Aptos" panose="020B0004020202020204" pitchFamily="34" charset="0"/>
          </a:endParaRPr>
        </a:p>
      </xdr:txBody>
    </xdr:sp>
    <xdr:clientData/>
  </xdr:twoCellAnchor>
  <xdr:twoCellAnchor>
    <xdr:from>
      <xdr:col>4</xdr:col>
      <xdr:colOff>404815</xdr:colOff>
      <xdr:row>9</xdr:row>
      <xdr:rowOff>506244</xdr:rowOff>
    </xdr:from>
    <xdr:to>
      <xdr:col>5</xdr:col>
      <xdr:colOff>1416370</xdr:colOff>
      <xdr:row>11</xdr:row>
      <xdr:rowOff>269548</xdr:rowOff>
    </xdr:to>
    <xdr:sp macro="" textlink="">
      <xdr:nvSpPr>
        <xdr:cNvPr id="92" name="TextBox 91">
          <a:hlinkClick xmlns:r="http://schemas.openxmlformats.org/officeDocument/2006/relationships" r:id="rId5" tooltip="Click Here"/>
          <a:extLst>
            <a:ext uri="{FF2B5EF4-FFF2-40B4-BE49-F238E27FC236}">
              <a16:creationId xmlns:a16="http://schemas.microsoft.com/office/drawing/2014/main" id="{00000000-0008-0000-0000-00005C000000}"/>
            </a:ext>
          </a:extLst>
        </xdr:cNvPr>
        <xdr:cNvSpPr txBox="1"/>
      </xdr:nvSpPr>
      <xdr:spPr>
        <a:xfrm>
          <a:off x="9798846" y="4018588"/>
          <a:ext cx="2011680" cy="822960"/>
        </a:xfrm>
        <a:prstGeom prst="roundRect">
          <a:avLst/>
        </a:prstGeom>
        <a:solidFill>
          <a:srgbClr val="41B6E6"/>
        </a:solidFill>
        <a:ln w="9525" cmpd="sng">
          <a:solidFill>
            <a:srgbClr val="41B6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baseline="0">
              <a:solidFill>
                <a:srgbClr val="2C3136"/>
              </a:solidFill>
              <a:latin typeface="Aptos" panose="020B0004020202020204" pitchFamily="34" charset="0"/>
            </a:rPr>
            <a:t>City|Town|Village|RM Calendar</a:t>
          </a:r>
        </a:p>
      </xdr:txBody>
    </xdr:sp>
    <xdr:clientData/>
  </xdr:twoCellAnchor>
  <xdr:twoCellAnchor>
    <xdr:from>
      <xdr:col>4</xdr:col>
      <xdr:colOff>404815</xdr:colOff>
      <xdr:row>11</xdr:row>
      <xdr:rowOff>687314</xdr:rowOff>
    </xdr:from>
    <xdr:to>
      <xdr:col>5</xdr:col>
      <xdr:colOff>1416370</xdr:colOff>
      <xdr:row>12</xdr:row>
      <xdr:rowOff>295836</xdr:rowOff>
    </xdr:to>
    <xdr:sp macro="" textlink="">
      <xdr:nvSpPr>
        <xdr:cNvPr id="93" name="TextBox 92">
          <a:hlinkClick xmlns:r="http://schemas.openxmlformats.org/officeDocument/2006/relationships" r:id="rId6" tooltip="Click Here"/>
          <a:extLst>
            <a:ext uri="{FF2B5EF4-FFF2-40B4-BE49-F238E27FC236}">
              <a16:creationId xmlns:a16="http://schemas.microsoft.com/office/drawing/2014/main" id="{00000000-0008-0000-0000-00005D000000}"/>
            </a:ext>
          </a:extLst>
        </xdr:cNvPr>
        <xdr:cNvSpPr txBox="1"/>
      </xdr:nvSpPr>
      <xdr:spPr>
        <a:xfrm>
          <a:off x="9798846" y="5259314"/>
          <a:ext cx="2011680" cy="822960"/>
        </a:xfrm>
        <a:prstGeom prst="roundRect">
          <a:avLst/>
        </a:prstGeom>
        <a:solidFill>
          <a:srgbClr val="64A70B"/>
        </a:solidFill>
        <a:ln w="9525" cmpd="sng">
          <a:solidFill>
            <a:srgbClr val="64A70B"/>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baseline="0">
              <a:solidFill>
                <a:srgbClr val="2C3136"/>
              </a:solidFill>
              <a:latin typeface="Aptos" panose="020B0004020202020204" pitchFamily="34" charset="0"/>
            </a:rPr>
            <a:t>Resort Village</a:t>
          </a:r>
        </a:p>
        <a:p>
          <a:pPr algn="ctr"/>
          <a:r>
            <a:rPr lang="en-US" sz="1400" b="1" baseline="0">
              <a:solidFill>
                <a:srgbClr val="2C3136"/>
              </a:solidFill>
              <a:latin typeface="Aptos" panose="020B0004020202020204" pitchFamily="34" charset="0"/>
            </a:rPr>
            <a:t>Journal</a:t>
          </a:r>
          <a:endParaRPr lang="en-US" sz="1400" b="1">
            <a:solidFill>
              <a:srgbClr val="2C3136"/>
            </a:solidFill>
            <a:latin typeface="Aptos" panose="020B0004020202020204" pitchFamily="34" charset="0"/>
          </a:endParaRPr>
        </a:p>
      </xdr:txBody>
    </xdr:sp>
    <xdr:clientData/>
  </xdr:twoCellAnchor>
  <xdr:twoCellAnchor>
    <xdr:from>
      <xdr:col>4</xdr:col>
      <xdr:colOff>34046</xdr:colOff>
      <xdr:row>9</xdr:row>
      <xdr:rowOff>307396</xdr:rowOff>
    </xdr:from>
    <xdr:to>
      <xdr:col>4</xdr:col>
      <xdr:colOff>308366</xdr:colOff>
      <xdr:row>9</xdr:row>
      <xdr:rowOff>581716</xdr:rowOff>
    </xdr:to>
    <xdr:sp macro="" textlink="">
      <xdr:nvSpPr>
        <xdr:cNvPr id="95" name="Right Arrow 94">
          <a:extLst>
            <a:ext uri="{FF2B5EF4-FFF2-40B4-BE49-F238E27FC236}">
              <a16:creationId xmlns:a16="http://schemas.microsoft.com/office/drawing/2014/main" id="{00000000-0008-0000-0000-00005F000000}"/>
            </a:ext>
          </a:extLst>
        </xdr:cNvPr>
        <xdr:cNvSpPr/>
      </xdr:nvSpPr>
      <xdr:spPr>
        <a:xfrm>
          <a:off x="9428077" y="3819740"/>
          <a:ext cx="274320" cy="274320"/>
        </a:xfrm>
        <a:prstGeom prst="rightArrow">
          <a:avLst/>
        </a:prstGeom>
        <a:solidFill>
          <a:srgbClr val="2C3136"/>
        </a:solidFill>
        <a:ln w="3175">
          <a:solidFill>
            <a:srgbClr val="2C3136"/>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111920</xdr:colOff>
      <xdr:row>11</xdr:row>
      <xdr:rowOff>488157</xdr:rowOff>
    </xdr:from>
    <xdr:to>
      <xdr:col>5</xdr:col>
      <xdr:colOff>1226345</xdr:colOff>
      <xdr:row>11</xdr:row>
      <xdr:rowOff>488157</xdr:rowOff>
    </xdr:to>
    <xdr:cxnSp macro="">
      <xdr:nvCxnSpPr>
        <xdr:cNvPr id="97" name="Straight Connector 96">
          <a:extLst>
            <a:ext uri="{FF2B5EF4-FFF2-40B4-BE49-F238E27FC236}">
              <a16:creationId xmlns:a16="http://schemas.microsoft.com/office/drawing/2014/main" id="{00000000-0008-0000-0000-000061000000}"/>
            </a:ext>
          </a:extLst>
        </xdr:cNvPr>
        <xdr:cNvCxnSpPr/>
      </xdr:nvCxnSpPr>
      <xdr:spPr>
        <a:xfrm>
          <a:off x="4160045" y="5060157"/>
          <a:ext cx="7460456" cy="0"/>
        </a:xfrm>
        <a:prstGeom prst="line">
          <a:avLst/>
        </a:prstGeom>
        <a:ln w="9525" cap="flat" cmpd="sng" algn="ctr">
          <a:solidFill>
            <a:srgbClr val="2C3136"/>
          </a:solidFill>
          <a:prstDash val="dash"/>
          <a:round/>
          <a:headEnd type="none" w="med" len="med"/>
          <a:tailEnd type="none" w="med" len="med"/>
        </a:ln>
        <a:effectLst>
          <a:outerShdw blurRad="50800" dist="38100" algn="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cxnSp>
    <xdr:clientData/>
  </xdr:twoCellAnchor>
  <xdr:twoCellAnchor>
    <xdr:from>
      <xdr:col>4</xdr:col>
      <xdr:colOff>404815</xdr:colOff>
      <xdr:row>12</xdr:row>
      <xdr:rowOff>473000</xdr:rowOff>
    </xdr:from>
    <xdr:to>
      <xdr:col>5</xdr:col>
      <xdr:colOff>1416370</xdr:colOff>
      <xdr:row>14</xdr:row>
      <xdr:rowOff>331554</xdr:rowOff>
    </xdr:to>
    <xdr:sp macro="" textlink="">
      <xdr:nvSpPr>
        <xdr:cNvPr id="15" name="TextBox 14">
          <a:hlinkClick xmlns:r="http://schemas.openxmlformats.org/officeDocument/2006/relationships" r:id="rId7" tooltip="Click Here"/>
          <a:extLst>
            <a:ext uri="{FF2B5EF4-FFF2-40B4-BE49-F238E27FC236}">
              <a16:creationId xmlns:a16="http://schemas.microsoft.com/office/drawing/2014/main" id="{00000000-0008-0000-0000-00000F000000}"/>
            </a:ext>
          </a:extLst>
        </xdr:cNvPr>
        <xdr:cNvSpPr txBox="1"/>
      </xdr:nvSpPr>
      <xdr:spPr>
        <a:xfrm>
          <a:off x="9798846" y="6259438"/>
          <a:ext cx="2011680" cy="822960"/>
        </a:xfrm>
        <a:prstGeom prst="roundRect">
          <a:avLst/>
        </a:prstGeom>
        <a:solidFill>
          <a:srgbClr val="64A70B"/>
        </a:solidFill>
        <a:ln w="9525" cmpd="sng">
          <a:solidFill>
            <a:srgbClr val="64A70B"/>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baseline="0">
              <a:solidFill>
                <a:srgbClr val="2C3136"/>
              </a:solidFill>
              <a:latin typeface="Aptos" panose="020B0004020202020204" pitchFamily="34" charset="0"/>
            </a:rPr>
            <a:t> Resort Village</a:t>
          </a:r>
        </a:p>
        <a:p>
          <a:pPr algn="ctr"/>
          <a:r>
            <a:rPr lang="en-US" sz="1400" b="1" baseline="0">
              <a:solidFill>
                <a:srgbClr val="2C3136"/>
              </a:solidFill>
              <a:latin typeface="Aptos" panose="020B0004020202020204" pitchFamily="34" charset="0"/>
            </a:rPr>
            <a:t>Calendar</a:t>
          </a:r>
        </a:p>
      </xdr:txBody>
    </xdr:sp>
    <xdr:clientData/>
  </xdr:twoCellAnchor>
  <xdr:twoCellAnchor>
    <xdr:from>
      <xdr:col>4</xdr:col>
      <xdr:colOff>34046</xdr:colOff>
      <xdr:row>12</xdr:row>
      <xdr:rowOff>261936</xdr:rowOff>
    </xdr:from>
    <xdr:to>
      <xdr:col>4</xdr:col>
      <xdr:colOff>308366</xdr:colOff>
      <xdr:row>12</xdr:row>
      <xdr:rowOff>536256</xdr:rowOff>
    </xdr:to>
    <xdr:sp macro="" textlink="">
      <xdr:nvSpPr>
        <xdr:cNvPr id="16" name="Right Arrow 15">
          <a:extLst>
            <a:ext uri="{FF2B5EF4-FFF2-40B4-BE49-F238E27FC236}">
              <a16:creationId xmlns:a16="http://schemas.microsoft.com/office/drawing/2014/main" id="{00000000-0008-0000-0000-000010000000}"/>
            </a:ext>
          </a:extLst>
        </xdr:cNvPr>
        <xdr:cNvSpPr/>
      </xdr:nvSpPr>
      <xdr:spPr>
        <a:xfrm>
          <a:off x="9428077" y="6048374"/>
          <a:ext cx="274320" cy="274320"/>
        </a:xfrm>
        <a:prstGeom prst="rightArrow">
          <a:avLst/>
        </a:prstGeom>
        <a:solidFill>
          <a:srgbClr val="2C3136"/>
        </a:solidFill>
        <a:ln w="3175">
          <a:solidFill>
            <a:srgbClr val="2C3136"/>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xdr:row>
      <xdr:rowOff>195946</xdr:rowOff>
    </xdr:from>
    <xdr:to>
      <xdr:col>3</xdr:col>
      <xdr:colOff>1359898</xdr:colOff>
      <xdr:row>6</xdr:row>
      <xdr:rowOff>1384666</xdr:rowOff>
    </xdr:to>
    <xdr:sp macro="" textlink="">
      <xdr:nvSpPr>
        <xdr:cNvPr id="2" name="TextBox 1">
          <a:hlinkClick xmlns:r="http://schemas.openxmlformats.org/officeDocument/2006/relationships" r:id="rId8" tooltip="Click Here"/>
          <a:extLst>
            <a:ext uri="{FF2B5EF4-FFF2-40B4-BE49-F238E27FC236}">
              <a16:creationId xmlns:a16="http://schemas.microsoft.com/office/drawing/2014/main" id="{D9685764-C978-4116-B67C-0730850A132B}"/>
            </a:ext>
          </a:extLst>
        </xdr:cNvPr>
        <xdr:cNvSpPr txBox="1"/>
      </xdr:nvSpPr>
      <xdr:spPr>
        <a:xfrm>
          <a:off x="5214257" y="2862946"/>
          <a:ext cx="2045698" cy="1188720"/>
        </a:xfrm>
        <a:prstGeom prst="roundRect">
          <a:avLst/>
        </a:prstGeom>
        <a:solidFill>
          <a:srgbClr val="00558C"/>
        </a:solidFill>
        <a:ln w="9525" cmpd="sng">
          <a:solidFill>
            <a:srgbClr val="00558C"/>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2000" b="1" baseline="0">
              <a:solidFill>
                <a:schemeClr val="bg1"/>
              </a:solidFill>
            </a:rPr>
            <a:t>2026 RM General Election Journal</a:t>
          </a:r>
          <a:endParaRPr lang="en-US" sz="2000" b="1">
            <a:solidFill>
              <a:schemeClr val="bg1"/>
            </a:solidFill>
          </a:endParaRPr>
        </a:p>
      </xdr:txBody>
    </xdr:sp>
    <xdr:clientData/>
  </xdr:twoCellAnchor>
  <xdr:twoCellAnchor>
    <xdr:from>
      <xdr:col>3</xdr:col>
      <xdr:colOff>1926774</xdr:colOff>
      <xdr:row>6</xdr:row>
      <xdr:rowOff>195946</xdr:rowOff>
    </xdr:from>
    <xdr:to>
      <xdr:col>4</xdr:col>
      <xdr:colOff>859158</xdr:colOff>
      <xdr:row>6</xdr:row>
      <xdr:rowOff>1384666</xdr:rowOff>
    </xdr:to>
    <xdr:sp macro="" textlink="">
      <xdr:nvSpPr>
        <xdr:cNvPr id="3" name="TextBox 2">
          <a:hlinkClick xmlns:r="http://schemas.openxmlformats.org/officeDocument/2006/relationships" r:id="rId9" tooltip="Click Here"/>
          <a:extLst>
            <a:ext uri="{FF2B5EF4-FFF2-40B4-BE49-F238E27FC236}">
              <a16:creationId xmlns:a16="http://schemas.microsoft.com/office/drawing/2014/main" id="{ABA8311B-3F27-4716-A30C-4C93A25EFF1B}"/>
            </a:ext>
          </a:extLst>
        </xdr:cNvPr>
        <xdr:cNvSpPr txBox="1"/>
      </xdr:nvSpPr>
      <xdr:spPr>
        <a:xfrm>
          <a:off x="7826831" y="2862946"/>
          <a:ext cx="2045698" cy="1188720"/>
        </a:xfrm>
        <a:prstGeom prst="roundRect">
          <a:avLst/>
        </a:prstGeom>
        <a:solidFill>
          <a:srgbClr val="00558C"/>
        </a:solidFill>
        <a:ln w="9525" cmpd="sng">
          <a:solidFill>
            <a:srgbClr val="00558C"/>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2000" b="1" baseline="0">
              <a:solidFill>
                <a:schemeClr val="bg1"/>
              </a:solidFill>
            </a:rPr>
            <a:t>2026 RM General Election Calendar</a:t>
          </a:r>
          <a:endParaRPr lang="en-US" sz="20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115659</xdr:colOff>
      <xdr:row>23</xdr:row>
      <xdr:rowOff>151946</xdr:rowOff>
    </xdr:from>
    <xdr:to>
      <xdr:col>22</xdr:col>
      <xdr:colOff>609600</xdr:colOff>
      <xdr:row>36</xdr:row>
      <xdr:rowOff>219983</xdr:rowOff>
    </xdr:to>
    <xdr:sp macro="" textlink="">
      <xdr:nvSpPr>
        <xdr:cNvPr id="2" name="Rounded Rectangle 1">
          <a:extLst>
            <a:ext uri="{FF2B5EF4-FFF2-40B4-BE49-F238E27FC236}">
              <a16:creationId xmlns:a16="http://schemas.microsoft.com/office/drawing/2014/main" id="{00000000-0008-0000-0100-000002000000}"/>
            </a:ext>
          </a:extLst>
        </xdr:cNvPr>
        <xdr:cNvSpPr/>
      </xdr:nvSpPr>
      <xdr:spPr>
        <a:xfrm>
          <a:off x="12955359" y="7517946"/>
          <a:ext cx="7009041" cy="4195537"/>
        </a:xfrm>
        <a:prstGeom prst="roundRect">
          <a:avLst/>
        </a:prstGeom>
        <a:solidFill>
          <a:srgbClr val="E1E3E6"/>
        </a:solidFill>
        <a:ln>
          <a:solidFill>
            <a:srgbClr val="E1E3E6"/>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lang="en-US" sz="1800" b="1" baseline="0">
              <a:solidFill>
                <a:sysClr val="windowText" lastClr="000000"/>
              </a:solidFill>
              <a:effectLst/>
              <a:latin typeface="+mn-lt"/>
              <a:ea typeface="+mn-ea"/>
              <a:cs typeface="+mn-cs"/>
            </a:rPr>
            <a:t>		</a:t>
          </a:r>
          <a:r>
            <a:rPr lang="en-US" sz="2000" b="1" baseline="0">
              <a:solidFill>
                <a:sysClr val="windowText" lastClr="000000"/>
              </a:solidFill>
              <a:effectLst/>
              <a:latin typeface="Aptos" panose="020B0004020202020204" pitchFamily="34" charset="0"/>
              <a:ea typeface="+mn-ea"/>
              <a:cs typeface="+mn-cs"/>
            </a:rPr>
            <a:t>Common Abbreviations </a:t>
          </a:r>
          <a:endParaRPr lang="en-US" sz="1800" b="1" baseline="0">
            <a:solidFill>
              <a:sysClr val="windowText" lastClr="000000"/>
            </a:solidFill>
            <a:effectLst/>
            <a:latin typeface="Aptos" panose="020B0004020202020204" pitchFamily="34" charset="0"/>
            <a:ea typeface="+mn-ea"/>
            <a:cs typeface="+mn-cs"/>
          </a:endParaRPr>
        </a:p>
        <a:p>
          <a:endParaRPr lang="en-US" sz="600" baseline="0">
            <a:solidFill>
              <a:sysClr val="windowText" lastClr="000000"/>
            </a:solidFill>
            <a:effectLst/>
            <a:latin typeface="Aptos" panose="020B0004020202020204" pitchFamily="34" charset="0"/>
            <a:ea typeface="+mn-ea"/>
            <a:cs typeface="+mn-cs"/>
          </a:endParaRPr>
        </a:p>
        <a:p>
          <a:r>
            <a:rPr lang="en-US" sz="1600" baseline="0">
              <a:solidFill>
                <a:sysClr val="windowText" lastClr="000000"/>
              </a:solidFill>
              <a:effectLst/>
              <a:latin typeface="Aptos" panose="020B0004020202020204" pitchFamily="34" charset="0"/>
              <a:ea typeface="+mn-ea"/>
              <a:cs typeface="+mn-cs"/>
            </a:rPr>
            <a:t>RO		Returning Officer</a:t>
          </a:r>
        </a:p>
        <a:p>
          <a:r>
            <a:rPr lang="en-US" sz="1600" baseline="0">
              <a:solidFill>
                <a:sysClr val="windowText" lastClr="000000"/>
              </a:solidFill>
              <a:effectLst/>
              <a:latin typeface="Aptos" panose="020B0004020202020204" pitchFamily="34" charset="0"/>
              <a:ea typeface="+mn-ea"/>
              <a:cs typeface="+mn-cs"/>
            </a:rPr>
            <a:t>DRO		Deputy Returning Officer</a:t>
          </a:r>
        </a:p>
        <a:p>
          <a:r>
            <a:rPr lang="en-US" sz="1600" baseline="0">
              <a:solidFill>
                <a:sysClr val="windowText" lastClr="000000"/>
              </a:solidFill>
              <a:effectLst/>
              <a:latin typeface="Aptos" panose="020B0004020202020204" pitchFamily="34" charset="0"/>
              <a:ea typeface="+mn-ea"/>
              <a:cs typeface="+mn-cs"/>
            </a:rPr>
            <a:t>NO		Nomination Officer</a:t>
          </a:r>
        </a:p>
        <a:p>
          <a:r>
            <a:rPr lang="en-US" sz="1600" baseline="0">
              <a:solidFill>
                <a:sysClr val="windowText" lastClr="000000"/>
              </a:solidFill>
              <a:effectLst/>
              <a:latin typeface="Aptos" panose="020B0004020202020204" pitchFamily="34" charset="0"/>
              <a:ea typeface="+mn-ea"/>
              <a:cs typeface="+mn-cs"/>
            </a:rPr>
            <a:t>PC		Poll Clerk</a:t>
          </a:r>
        </a:p>
        <a:p>
          <a:r>
            <a:rPr lang="en-US" sz="1600" baseline="0">
              <a:solidFill>
                <a:sysClr val="windowText" lastClr="000000"/>
              </a:solidFill>
              <a:effectLst/>
              <a:latin typeface="Aptos" panose="020B0004020202020204" pitchFamily="34" charset="0"/>
              <a:ea typeface="+mn-ea"/>
              <a:cs typeface="+mn-cs"/>
            </a:rPr>
            <a:t>EO		Election Official (includes RO, DRO, NO, and PC)</a:t>
          </a:r>
        </a:p>
        <a:p>
          <a:r>
            <a:rPr lang="en-US" sz="1600" baseline="0">
              <a:solidFill>
                <a:sysClr val="windowText" lastClr="000000"/>
              </a:solidFill>
              <a:effectLst/>
              <a:latin typeface="Aptos" panose="020B0004020202020204" pitchFamily="34" charset="0"/>
              <a:ea typeface="+mn-ea"/>
              <a:cs typeface="+mn-cs"/>
            </a:rPr>
            <a:t>LGEA 		</a:t>
          </a:r>
          <a:r>
            <a:rPr lang="en-US" sz="1600" i="1" baseline="0">
              <a:solidFill>
                <a:sysClr val="windowText" lastClr="000000"/>
              </a:solidFill>
              <a:effectLst/>
              <a:latin typeface="Aptos" panose="020B0004020202020204" pitchFamily="34" charset="0"/>
              <a:ea typeface="+mn-ea"/>
              <a:cs typeface="+mn-cs"/>
            </a:rPr>
            <a:t>The Local Government Election Act, 2015</a:t>
          </a:r>
        </a:p>
        <a:p>
          <a:r>
            <a:rPr lang="en-US" sz="1600" i="0" baseline="0">
              <a:solidFill>
                <a:sysClr val="windowText" lastClr="000000"/>
              </a:solidFill>
              <a:effectLst/>
              <a:latin typeface="Aptos" panose="020B0004020202020204" pitchFamily="34" charset="0"/>
              <a:ea typeface="+mn-ea"/>
              <a:cs typeface="+mn-cs"/>
            </a:rPr>
            <a:t>LGEA Regs	</a:t>
          </a:r>
          <a:r>
            <a:rPr lang="en-US" sz="1600" i="1" baseline="0">
              <a:solidFill>
                <a:sysClr val="windowText" lastClr="000000"/>
              </a:solidFill>
              <a:effectLst/>
              <a:latin typeface="Aptos" panose="020B0004020202020204" pitchFamily="34" charset="0"/>
              <a:ea typeface="+mn-ea"/>
              <a:cs typeface="+mn-cs"/>
            </a:rPr>
            <a:t>The Local Government Election Regulations, 2015</a:t>
          </a:r>
          <a:r>
            <a:rPr lang="en-US" sz="1600" i="0" baseline="0">
              <a:solidFill>
                <a:sysClr val="windowText" lastClr="000000"/>
              </a:solidFill>
              <a:effectLst/>
              <a:latin typeface="Aptos" panose="020B0004020202020204" pitchFamily="34" charset="0"/>
              <a:ea typeface="+mn-ea"/>
              <a:cs typeface="+mn-cs"/>
            </a:rPr>
            <a:t>	</a:t>
          </a:r>
          <a:endParaRPr lang="en-US" sz="1600" i="1" baseline="0">
            <a:solidFill>
              <a:sysClr val="windowText" lastClr="000000"/>
            </a:solidFill>
            <a:effectLst/>
            <a:latin typeface="Aptos" panose="020B0004020202020204" pitchFamily="34" charset="0"/>
            <a:ea typeface="+mn-ea"/>
            <a:cs typeface="+mn-cs"/>
          </a:endParaRPr>
        </a:p>
        <a:p>
          <a:r>
            <a:rPr lang="en-US" sz="1600" i="0" baseline="0">
              <a:solidFill>
                <a:sysClr val="windowText" lastClr="000000"/>
              </a:solidFill>
              <a:effectLst/>
              <a:latin typeface="Aptos" panose="020B0004020202020204" pitchFamily="34" charset="0"/>
              <a:ea typeface="+mn-ea"/>
              <a:cs typeface="+mn-cs"/>
            </a:rPr>
            <a:t>MA		</a:t>
          </a:r>
          <a:r>
            <a:rPr lang="en-US" sz="1600" i="1" baseline="0">
              <a:solidFill>
                <a:sysClr val="windowText" lastClr="000000"/>
              </a:solidFill>
              <a:effectLst/>
              <a:latin typeface="Aptos" panose="020B0004020202020204" pitchFamily="34" charset="0"/>
              <a:ea typeface="+mn-ea"/>
              <a:cs typeface="+mn-cs"/>
            </a:rPr>
            <a:t>The Municipalities Act</a:t>
          </a:r>
        </a:p>
        <a:p>
          <a:r>
            <a:rPr lang="en-US" sz="1600" i="0" baseline="0">
              <a:solidFill>
                <a:sysClr val="windowText" lastClr="000000"/>
              </a:solidFill>
              <a:effectLst/>
              <a:latin typeface="Aptos" panose="020B0004020202020204" pitchFamily="34" charset="0"/>
              <a:ea typeface="+mn-ea"/>
              <a:cs typeface="+mn-cs"/>
            </a:rPr>
            <a:t>MA Regs 		</a:t>
          </a:r>
          <a:r>
            <a:rPr lang="en-US" sz="1600" i="1" baseline="0">
              <a:solidFill>
                <a:sysClr val="windowText" lastClr="000000"/>
              </a:solidFill>
              <a:effectLst/>
              <a:latin typeface="Aptos" panose="020B0004020202020204" pitchFamily="34" charset="0"/>
              <a:ea typeface="+mn-ea"/>
              <a:cs typeface="+mn-cs"/>
            </a:rPr>
            <a:t>The Municipalities Regulations</a:t>
          </a:r>
        </a:p>
        <a:p>
          <a:r>
            <a:rPr lang="en-US" sz="1600" i="0" baseline="0">
              <a:solidFill>
                <a:sysClr val="windowText" lastClr="000000"/>
              </a:solidFill>
              <a:effectLst/>
              <a:latin typeface="Aptos" panose="020B0004020202020204" pitchFamily="34" charset="0"/>
              <a:ea typeface="+mn-ea"/>
              <a:cs typeface="+mn-cs"/>
            </a:rPr>
            <a:t>NMA		</a:t>
          </a:r>
          <a:r>
            <a:rPr lang="en-US" sz="1600" i="1" baseline="0">
              <a:solidFill>
                <a:sysClr val="windowText" lastClr="000000"/>
              </a:solidFill>
              <a:effectLst/>
              <a:latin typeface="Aptos" panose="020B0004020202020204" pitchFamily="34" charset="0"/>
              <a:ea typeface="+mn-ea"/>
              <a:cs typeface="+mn-cs"/>
            </a:rPr>
            <a:t>The Northern Municipalities Act</a:t>
          </a:r>
        </a:p>
        <a:p>
          <a:r>
            <a:rPr lang="en-US" sz="1600" i="0" baseline="0">
              <a:solidFill>
                <a:sysClr val="windowText" lastClr="000000"/>
              </a:solidFill>
              <a:effectLst/>
              <a:latin typeface="Aptos" panose="020B0004020202020204" pitchFamily="34" charset="0"/>
              <a:ea typeface="+mn-ea"/>
              <a:cs typeface="+mn-cs"/>
            </a:rPr>
            <a:t>NMA Regs		</a:t>
          </a:r>
          <a:r>
            <a:rPr lang="en-US" sz="1600" i="1" baseline="0">
              <a:solidFill>
                <a:sysClr val="windowText" lastClr="000000"/>
              </a:solidFill>
              <a:effectLst/>
              <a:latin typeface="Aptos" panose="020B0004020202020204" pitchFamily="34" charset="0"/>
              <a:ea typeface="+mn-ea"/>
              <a:cs typeface="+mn-cs"/>
            </a:rPr>
            <a:t>The Northern Municipalities Regulations</a:t>
          </a:r>
        </a:p>
        <a:p>
          <a:r>
            <a:rPr lang="en-US" sz="1600" i="0" baseline="0">
              <a:solidFill>
                <a:sysClr val="windowText" lastClr="000000"/>
              </a:solidFill>
              <a:effectLst/>
              <a:latin typeface="Aptos" panose="020B0004020202020204" pitchFamily="34" charset="0"/>
              <a:ea typeface="+mn-ea"/>
              <a:cs typeface="+mn-cs"/>
            </a:rPr>
            <a:t>CA		</a:t>
          </a:r>
          <a:r>
            <a:rPr lang="en-US" sz="1600" i="1" baseline="0">
              <a:solidFill>
                <a:sysClr val="windowText" lastClr="000000"/>
              </a:solidFill>
              <a:effectLst/>
              <a:latin typeface="Aptos" panose="020B0004020202020204" pitchFamily="34" charset="0"/>
              <a:ea typeface="+mn-ea"/>
              <a:cs typeface="+mn-cs"/>
            </a:rPr>
            <a:t>The Cities Act</a:t>
          </a:r>
        </a:p>
        <a:p>
          <a:r>
            <a:rPr lang="en-US" sz="1600" i="0" baseline="0">
              <a:solidFill>
                <a:sysClr val="windowText" lastClr="000000"/>
              </a:solidFill>
              <a:effectLst/>
              <a:latin typeface="Aptos" panose="020B0004020202020204" pitchFamily="34" charset="0"/>
              <a:ea typeface="+mn-ea"/>
              <a:cs typeface="+mn-cs"/>
            </a:rPr>
            <a:t>CA Regs		</a:t>
          </a:r>
          <a:r>
            <a:rPr lang="en-US" sz="1600" i="1" baseline="0">
              <a:solidFill>
                <a:sysClr val="windowText" lastClr="000000"/>
              </a:solidFill>
              <a:effectLst/>
              <a:latin typeface="Aptos" panose="020B0004020202020204" pitchFamily="34" charset="0"/>
              <a:ea typeface="+mn-ea"/>
              <a:cs typeface="+mn-cs"/>
            </a:rPr>
            <a:t>The Cities Regulations</a:t>
          </a:r>
          <a:r>
            <a:rPr lang="en-US" sz="1600" i="0" baseline="0">
              <a:solidFill>
                <a:sysClr val="windowText" lastClr="000000"/>
              </a:solidFill>
              <a:effectLst/>
              <a:latin typeface="Aptos" panose="020B0004020202020204" pitchFamily="34" charset="0"/>
              <a:ea typeface="+mn-ea"/>
              <a:cs typeface="+mn-cs"/>
            </a:rPr>
            <a:t> </a:t>
          </a:r>
          <a:r>
            <a:rPr lang="en-US" sz="1100" i="0" baseline="0">
              <a:solidFill>
                <a:sysClr val="windowText" lastClr="000000"/>
              </a:solidFill>
              <a:effectLst/>
              <a:latin typeface="Aptos" panose="020B0004020202020204" pitchFamily="34" charset="0"/>
              <a:ea typeface="+mn-ea"/>
              <a:cs typeface="+mn-cs"/>
            </a:rPr>
            <a:t>	</a:t>
          </a:r>
          <a:r>
            <a:rPr lang="en-US" sz="1100" i="0" baseline="0">
              <a:solidFill>
                <a:sysClr val="windowText" lastClr="000000"/>
              </a:solidFill>
              <a:effectLst/>
              <a:latin typeface="+mn-lt"/>
              <a:ea typeface="+mn-ea"/>
              <a:cs typeface="+mn-cs"/>
            </a:rPr>
            <a:t>	</a:t>
          </a:r>
          <a:endParaRPr lang="en-US" sz="1600" i="0">
            <a:effectLst/>
          </a:endParaRPr>
        </a:p>
      </xdr:txBody>
    </xdr:sp>
    <xdr:clientData/>
  </xdr:twoCellAnchor>
  <xdr:twoCellAnchor>
    <xdr:from>
      <xdr:col>2</xdr:col>
      <xdr:colOff>4293053</xdr:colOff>
      <xdr:row>25</xdr:row>
      <xdr:rowOff>9605</xdr:rowOff>
    </xdr:from>
    <xdr:to>
      <xdr:col>11</xdr:col>
      <xdr:colOff>117516</xdr:colOff>
      <xdr:row>34</xdr:row>
      <xdr:rowOff>170398</xdr:rowOff>
    </xdr:to>
    <xdr:sp macro="" textlink="">
      <xdr:nvSpPr>
        <xdr:cNvPr id="3" name="Rounded Rectangle 2">
          <a:hlinkClick xmlns:r="http://schemas.openxmlformats.org/officeDocument/2006/relationships" r:id="rId1" tooltip="Click here to download the legislation"/>
          <a:extLst>
            <a:ext uri="{FF2B5EF4-FFF2-40B4-BE49-F238E27FC236}">
              <a16:creationId xmlns:a16="http://schemas.microsoft.com/office/drawing/2014/main" id="{00000000-0008-0000-0100-000003000000}"/>
            </a:ext>
          </a:extLst>
        </xdr:cNvPr>
        <xdr:cNvSpPr/>
      </xdr:nvSpPr>
      <xdr:spPr>
        <a:xfrm>
          <a:off x="7210084" y="7843918"/>
          <a:ext cx="4706526" cy="2946855"/>
        </a:xfrm>
        <a:prstGeom prst="roundRect">
          <a:avLst/>
        </a:prstGeom>
        <a:solidFill>
          <a:srgbClr val="FBDD40"/>
        </a:solidFill>
        <a:ln>
          <a:solidFill>
            <a:srgbClr val="FBDD40"/>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000" b="1">
              <a:solidFill>
                <a:sysClr val="windowText" lastClr="000000"/>
              </a:solidFill>
              <a:latin typeface="Aptos" panose="020B0004020202020204" pitchFamily="34" charset="0"/>
            </a:rPr>
            <a:t>DID</a:t>
          </a:r>
          <a:r>
            <a:rPr lang="en-US" sz="2000" b="1" baseline="0">
              <a:solidFill>
                <a:sysClr val="windowText" lastClr="000000"/>
              </a:solidFill>
              <a:latin typeface="Aptos" panose="020B0004020202020204" pitchFamily="34" charset="0"/>
            </a:rPr>
            <a:t> YOU KNOW?</a:t>
          </a:r>
        </a:p>
        <a:p>
          <a:pPr algn="ctr"/>
          <a:endParaRPr lang="en-US" sz="1400" baseline="0">
            <a:solidFill>
              <a:sysClr val="windowText" lastClr="000000"/>
            </a:solidFill>
            <a:latin typeface="Aptos" panose="020B0004020202020204" pitchFamily="34" charset="0"/>
          </a:endParaRPr>
        </a:p>
        <a:p>
          <a:pPr algn="ctr"/>
          <a:r>
            <a:rPr lang="en-US" sz="1400" baseline="0">
              <a:solidFill>
                <a:sysClr val="windowText" lastClr="000000"/>
              </a:solidFill>
              <a:latin typeface="Aptos" panose="020B0004020202020204" pitchFamily="34" charset="0"/>
            </a:rPr>
            <a:t>Under section 2-26 of </a:t>
          </a:r>
          <a:r>
            <a:rPr lang="en-US" sz="1400" i="1" baseline="0">
              <a:solidFill>
                <a:sysClr val="windowText" lastClr="000000"/>
              </a:solidFill>
              <a:latin typeface="Aptos" panose="020B0004020202020204" pitchFamily="34" charset="0"/>
            </a:rPr>
            <a:t>The Legislation Act,</a:t>
          </a:r>
          <a:r>
            <a:rPr lang="en-US" sz="1400" i="0" baseline="0">
              <a:solidFill>
                <a:sysClr val="windowText" lastClr="000000"/>
              </a:solidFill>
              <a:latin typeface="Aptos" panose="020B0004020202020204" pitchFamily="34" charset="0"/>
            </a:rPr>
            <a:t> </a:t>
          </a:r>
          <a:r>
            <a:rPr lang="en-US" sz="1400" b="0" i="0" baseline="0">
              <a:solidFill>
                <a:sysClr val="windowText" lastClr="000000"/>
              </a:solidFill>
              <a:latin typeface="Aptos" panose="020B0004020202020204" pitchFamily="34" charset="0"/>
            </a:rPr>
            <a:t>perscribed forms </a:t>
          </a:r>
          <a:r>
            <a:rPr lang="en-US" sz="1400" b="1" i="0" baseline="0">
              <a:solidFill>
                <a:sysClr val="windowText" lastClr="000000"/>
              </a:solidFill>
              <a:latin typeface="Aptos" panose="020B0004020202020204" pitchFamily="34" charset="0"/>
            </a:rPr>
            <a:t>can</a:t>
          </a:r>
          <a:r>
            <a:rPr lang="en-US" sz="1400" b="0" i="0" baseline="0">
              <a:solidFill>
                <a:sysClr val="windowText" lastClr="000000"/>
              </a:solidFill>
              <a:latin typeface="Aptos" panose="020B0004020202020204" pitchFamily="34" charset="0"/>
            </a:rPr>
            <a:t> be amended as long as:</a:t>
          </a:r>
        </a:p>
        <a:p>
          <a:pPr algn="ctr"/>
          <a:endParaRPr lang="en-US" sz="1400" b="0" i="0" baseline="0">
            <a:solidFill>
              <a:sysClr val="windowText" lastClr="000000"/>
            </a:solidFill>
            <a:latin typeface="Aptos" panose="020B0004020202020204" pitchFamily="34" charset="0"/>
          </a:endParaRPr>
        </a:p>
        <a:p>
          <a:pPr marL="285750" indent="-285750" algn="l">
            <a:buFont typeface="Wingdings" panose="05000000000000000000" pitchFamily="2" charset="2"/>
            <a:buChar char="ü"/>
          </a:pPr>
          <a:r>
            <a:rPr lang="en-US" sz="1400" b="0" i="0" baseline="0">
              <a:solidFill>
                <a:sysClr val="windowText" lastClr="000000"/>
              </a:solidFill>
              <a:latin typeface="Aptos" panose="020B0004020202020204" pitchFamily="34" charset="0"/>
            </a:rPr>
            <a:t>The changes do not affect the substance of the form; </a:t>
          </a:r>
        </a:p>
        <a:p>
          <a:pPr marL="285750" indent="-285750" algn="l">
            <a:buFont typeface="Wingdings" panose="05000000000000000000" pitchFamily="2" charset="2"/>
            <a:buChar char="ü"/>
          </a:pPr>
          <a:r>
            <a:rPr lang="en-US" sz="1400" b="0" i="0" baseline="0">
              <a:solidFill>
                <a:sysClr val="windowText" lastClr="000000"/>
              </a:solidFill>
              <a:latin typeface="Aptos" panose="020B0004020202020204" pitchFamily="34" charset="0"/>
            </a:rPr>
            <a:t>The changes are not likely to mislead; and</a:t>
          </a:r>
        </a:p>
        <a:p>
          <a:pPr marL="285750" indent="-285750" algn="l">
            <a:buFont typeface="Wingdings" panose="05000000000000000000" pitchFamily="2" charset="2"/>
            <a:buChar char="ü"/>
          </a:pPr>
          <a:r>
            <a:rPr lang="en-US" sz="1400" b="0" i="0" baseline="0">
              <a:solidFill>
                <a:sysClr val="windowText" lastClr="000000"/>
              </a:solidFill>
              <a:latin typeface="Aptos" panose="020B0004020202020204" pitchFamily="34" charset="0"/>
            </a:rPr>
            <a:t>The form is organized the same way (or substantially the same way) as the form was intended. </a:t>
          </a:r>
        </a:p>
      </xdr:txBody>
    </xdr:sp>
    <xdr:clientData/>
  </xdr:twoCellAnchor>
  <xdr:twoCellAnchor>
    <xdr:from>
      <xdr:col>12</xdr:col>
      <xdr:colOff>113186</xdr:colOff>
      <xdr:row>6</xdr:row>
      <xdr:rowOff>228536</xdr:rowOff>
    </xdr:from>
    <xdr:to>
      <xdr:col>22</xdr:col>
      <xdr:colOff>292553</xdr:colOff>
      <xdr:row>21</xdr:row>
      <xdr:rowOff>0</xdr:rowOff>
    </xdr:to>
    <xdr:sp macro="" textlink="">
      <xdr:nvSpPr>
        <xdr:cNvPr id="4" name="Rounded Rectangle 3">
          <a:extLst>
            <a:ext uri="{FF2B5EF4-FFF2-40B4-BE49-F238E27FC236}">
              <a16:creationId xmlns:a16="http://schemas.microsoft.com/office/drawing/2014/main" id="{00000000-0008-0000-0100-000004000000}"/>
            </a:ext>
          </a:extLst>
        </xdr:cNvPr>
        <xdr:cNvSpPr/>
      </xdr:nvSpPr>
      <xdr:spPr>
        <a:xfrm>
          <a:off x="12952886" y="2197036"/>
          <a:ext cx="6694467" cy="4533964"/>
        </a:xfrm>
        <a:prstGeom prst="roundRect">
          <a:avLst/>
        </a:prstGeom>
        <a:noFill/>
        <a:ln>
          <a:solidFill>
            <a:srgbClr val="00558C"/>
          </a:solidFill>
        </a:ln>
        <a:effectLst>
          <a:outerShdw blurRad="228600" dist="1016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171450" indent="-171450" algn="l">
            <a:buFont typeface="Wingdings" panose="05000000000000000000" pitchFamily="2" charset="2"/>
            <a:buChar char="ü"/>
          </a:pPr>
          <a:endParaRPr lang="en-US" sz="1600">
            <a:solidFill>
              <a:sysClr val="windowText" lastClr="000000"/>
            </a:solidFill>
          </a:endParaRPr>
        </a:p>
      </xdr:txBody>
    </xdr:sp>
    <xdr:clientData/>
  </xdr:twoCellAnchor>
  <xdr:twoCellAnchor>
    <xdr:from>
      <xdr:col>16</xdr:col>
      <xdr:colOff>411</xdr:colOff>
      <xdr:row>0</xdr:row>
      <xdr:rowOff>291192</xdr:rowOff>
    </xdr:from>
    <xdr:to>
      <xdr:col>19</xdr:col>
      <xdr:colOff>110901</xdr:colOff>
      <xdr:row>3</xdr:row>
      <xdr:rowOff>82277</xdr:rowOff>
    </xdr:to>
    <xdr:sp macro="" textlink="">
      <xdr:nvSpPr>
        <xdr:cNvPr id="9" name="TextBox 8">
          <a:hlinkClick xmlns:r="http://schemas.openxmlformats.org/officeDocument/2006/relationships" r:id="rId2" tooltip="Click Here"/>
          <a:extLst>
            <a:ext uri="{FF2B5EF4-FFF2-40B4-BE49-F238E27FC236}">
              <a16:creationId xmlns:a16="http://schemas.microsoft.com/office/drawing/2014/main" id="{00000000-0008-0000-0100-000009000000}"/>
            </a:ext>
          </a:extLst>
        </xdr:cNvPr>
        <xdr:cNvSpPr txBox="1"/>
      </xdr:nvSpPr>
      <xdr:spPr>
        <a:xfrm>
          <a:off x="14351411" y="291192"/>
          <a:ext cx="1920240" cy="822960"/>
        </a:xfrm>
        <a:prstGeom prst="roundRect">
          <a:avLst/>
        </a:prstGeom>
        <a:solidFill>
          <a:srgbClr val="41B6E6"/>
        </a:solidFill>
        <a:ln w="9525" cmpd="sng">
          <a:solidFill>
            <a:srgbClr val="41B6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600" b="1" baseline="0">
              <a:solidFill>
                <a:srgbClr val="2C3136"/>
              </a:solidFill>
              <a:latin typeface="Aptos" panose="020B0004020202020204" pitchFamily="34" charset="0"/>
            </a:rPr>
            <a:t>City|Town|Village|</a:t>
          </a:r>
        </a:p>
        <a:p>
          <a:pPr algn="ctr"/>
          <a:r>
            <a:rPr lang="en-US" sz="1600" b="1" baseline="0">
              <a:solidFill>
                <a:srgbClr val="2C3136"/>
              </a:solidFill>
              <a:latin typeface="Aptos" panose="020B0004020202020204" pitchFamily="34" charset="0"/>
            </a:rPr>
            <a:t>RM Journal</a:t>
          </a:r>
          <a:endParaRPr lang="en-US" sz="1600" b="1">
            <a:solidFill>
              <a:srgbClr val="2C3136"/>
            </a:solidFill>
            <a:latin typeface="Aptos" panose="020B0004020202020204" pitchFamily="34" charset="0"/>
          </a:endParaRPr>
        </a:p>
      </xdr:txBody>
    </xdr:sp>
    <xdr:clientData/>
  </xdr:twoCellAnchor>
  <xdr:twoCellAnchor>
    <xdr:from>
      <xdr:col>16</xdr:col>
      <xdr:colOff>411</xdr:colOff>
      <xdr:row>3</xdr:row>
      <xdr:rowOff>229341</xdr:rowOff>
    </xdr:from>
    <xdr:to>
      <xdr:col>19</xdr:col>
      <xdr:colOff>110901</xdr:colOff>
      <xdr:row>6</xdr:row>
      <xdr:rowOff>99801</xdr:rowOff>
    </xdr:to>
    <xdr:sp macro="" textlink="">
      <xdr:nvSpPr>
        <xdr:cNvPr id="10" name="TextBox 9">
          <a:hlinkClick xmlns:r="http://schemas.openxmlformats.org/officeDocument/2006/relationships" r:id="rId3" tooltip="Click Here"/>
          <a:extLst>
            <a:ext uri="{FF2B5EF4-FFF2-40B4-BE49-F238E27FC236}">
              <a16:creationId xmlns:a16="http://schemas.microsoft.com/office/drawing/2014/main" id="{00000000-0008-0000-0100-00000A000000}"/>
            </a:ext>
          </a:extLst>
        </xdr:cNvPr>
        <xdr:cNvSpPr txBox="1"/>
      </xdr:nvSpPr>
      <xdr:spPr>
        <a:xfrm>
          <a:off x="14351411" y="1261216"/>
          <a:ext cx="1920240" cy="822960"/>
        </a:xfrm>
        <a:prstGeom prst="roundRect">
          <a:avLst/>
        </a:prstGeom>
        <a:solidFill>
          <a:srgbClr val="41B6E6"/>
        </a:solidFill>
        <a:ln w="9525" cmpd="sng">
          <a:solidFill>
            <a:srgbClr val="41B6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9144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effectLst/>
              <a:latin typeface="Aptos" panose="020B0004020202020204" pitchFamily="34" charset="0"/>
              <a:ea typeface="+mn-ea"/>
              <a:cs typeface="+mn-cs"/>
            </a:rPr>
            <a:t>City|Town|Village|</a:t>
          </a:r>
        </a:p>
        <a:p>
          <a:pPr marL="0" marR="0" lvl="0" indent="0" algn="ctr"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effectLst/>
              <a:latin typeface="Aptos" panose="020B0004020202020204" pitchFamily="34" charset="0"/>
              <a:ea typeface="+mn-ea"/>
              <a:cs typeface="+mn-cs"/>
            </a:rPr>
            <a:t>RM Calendar</a:t>
          </a:r>
          <a:endParaRPr lang="en-US" sz="1600">
            <a:effectLst/>
            <a:latin typeface="Aptos" panose="020B0004020202020204" pitchFamily="34" charset="0"/>
          </a:endParaRPr>
        </a:p>
        <a:p>
          <a:pPr algn="ctr"/>
          <a:endParaRPr lang="en-US" sz="1000" b="1" baseline="0">
            <a:solidFill>
              <a:srgbClr val="2C3136"/>
            </a:solidFill>
            <a:latin typeface="Aptos" panose="020B0004020202020204" pitchFamily="34" charset="0"/>
          </a:endParaRPr>
        </a:p>
      </xdr:txBody>
    </xdr:sp>
    <xdr:clientData/>
  </xdr:twoCellAnchor>
  <xdr:twoCellAnchor>
    <xdr:from>
      <xdr:col>19</xdr:col>
      <xdr:colOff>246165</xdr:colOff>
      <xdr:row>0</xdr:row>
      <xdr:rowOff>291192</xdr:rowOff>
    </xdr:from>
    <xdr:to>
      <xdr:col>22</xdr:col>
      <xdr:colOff>245530</xdr:colOff>
      <xdr:row>3</xdr:row>
      <xdr:rowOff>82277</xdr:rowOff>
    </xdr:to>
    <xdr:sp macro="" textlink="">
      <xdr:nvSpPr>
        <xdr:cNvPr id="11" name="TextBox 10">
          <a:hlinkClick xmlns:r="http://schemas.openxmlformats.org/officeDocument/2006/relationships" r:id="rId4" tooltip="Click Here"/>
          <a:extLst>
            <a:ext uri="{FF2B5EF4-FFF2-40B4-BE49-F238E27FC236}">
              <a16:creationId xmlns:a16="http://schemas.microsoft.com/office/drawing/2014/main" id="{00000000-0008-0000-0100-00000B000000}"/>
            </a:ext>
          </a:extLst>
        </xdr:cNvPr>
        <xdr:cNvSpPr txBox="1"/>
      </xdr:nvSpPr>
      <xdr:spPr>
        <a:xfrm>
          <a:off x="16406915" y="291192"/>
          <a:ext cx="1920240" cy="822960"/>
        </a:xfrm>
        <a:prstGeom prst="roundRect">
          <a:avLst/>
        </a:prstGeom>
        <a:solidFill>
          <a:srgbClr val="64A70B"/>
        </a:solidFill>
        <a:ln w="9525" cmpd="sng">
          <a:solidFill>
            <a:srgbClr val="64A70B"/>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600" b="1">
              <a:solidFill>
                <a:srgbClr val="2C3136"/>
              </a:solidFill>
              <a:latin typeface="Aptos" panose="020B0004020202020204" pitchFamily="34" charset="0"/>
            </a:rPr>
            <a:t>Resort</a:t>
          </a:r>
          <a:r>
            <a:rPr lang="en-US" sz="1600" b="1" baseline="0">
              <a:solidFill>
                <a:srgbClr val="2C3136"/>
              </a:solidFill>
              <a:latin typeface="Aptos" panose="020B0004020202020204" pitchFamily="34" charset="0"/>
            </a:rPr>
            <a:t> Village</a:t>
          </a:r>
          <a:br>
            <a:rPr lang="en-US" sz="1600" b="1">
              <a:solidFill>
                <a:srgbClr val="2C3136"/>
              </a:solidFill>
              <a:latin typeface="Aptos" panose="020B0004020202020204" pitchFamily="34" charset="0"/>
            </a:rPr>
          </a:br>
          <a:r>
            <a:rPr lang="en-US" sz="1600" b="1" baseline="0">
              <a:solidFill>
                <a:srgbClr val="2C3136"/>
              </a:solidFill>
              <a:latin typeface="Aptos" panose="020B0004020202020204" pitchFamily="34" charset="0"/>
            </a:rPr>
            <a:t>Journal</a:t>
          </a:r>
          <a:endParaRPr lang="en-US" sz="1600" b="1">
            <a:solidFill>
              <a:srgbClr val="2C3136"/>
            </a:solidFill>
            <a:latin typeface="Aptos" panose="020B0004020202020204" pitchFamily="34" charset="0"/>
          </a:endParaRPr>
        </a:p>
      </xdr:txBody>
    </xdr:sp>
    <xdr:clientData/>
  </xdr:twoCellAnchor>
  <xdr:twoCellAnchor>
    <xdr:from>
      <xdr:col>19</xdr:col>
      <xdr:colOff>246165</xdr:colOff>
      <xdr:row>3</xdr:row>
      <xdr:rowOff>229341</xdr:rowOff>
    </xdr:from>
    <xdr:to>
      <xdr:col>22</xdr:col>
      <xdr:colOff>245530</xdr:colOff>
      <xdr:row>6</xdr:row>
      <xdr:rowOff>99801</xdr:rowOff>
    </xdr:to>
    <xdr:sp macro="" textlink="">
      <xdr:nvSpPr>
        <xdr:cNvPr id="12" name="TextBox 11">
          <a:hlinkClick xmlns:r="http://schemas.openxmlformats.org/officeDocument/2006/relationships" r:id="rId5" tooltip="Click Here"/>
          <a:extLst>
            <a:ext uri="{FF2B5EF4-FFF2-40B4-BE49-F238E27FC236}">
              <a16:creationId xmlns:a16="http://schemas.microsoft.com/office/drawing/2014/main" id="{00000000-0008-0000-0100-00000C000000}"/>
            </a:ext>
          </a:extLst>
        </xdr:cNvPr>
        <xdr:cNvSpPr txBox="1"/>
      </xdr:nvSpPr>
      <xdr:spPr>
        <a:xfrm>
          <a:off x="16406915" y="1261216"/>
          <a:ext cx="1920240" cy="822960"/>
        </a:xfrm>
        <a:prstGeom prst="roundRect">
          <a:avLst/>
        </a:prstGeom>
        <a:solidFill>
          <a:srgbClr val="64A70B"/>
        </a:solidFill>
        <a:ln w="9525" cmpd="sng">
          <a:solidFill>
            <a:srgbClr val="64A70B"/>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600" b="1" baseline="0">
              <a:solidFill>
                <a:srgbClr val="2C3136"/>
              </a:solidFill>
              <a:latin typeface="Aptos" panose="020B0004020202020204" pitchFamily="34" charset="0"/>
            </a:rPr>
            <a:t>Resort Village</a:t>
          </a:r>
          <a:br>
            <a:rPr lang="en-US" sz="1600" b="1" baseline="0">
              <a:solidFill>
                <a:srgbClr val="2C3136"/>
              </a:solidFill>
              <a:latin typeface="Aptos" panose="020B0004020202020204" pitchFamily="34" charset="0"/>
            </a:rPr>
          </a:br>
          <a:r>
            <a:rPr lang="en-US" sz="1600" b="1" baseline="0">
              <a:solidFill>
                <a:srgbClr val="2C3136"/>
              </a:solidFill>
              <a:latin typeface="Aptos" panose="020B0004020202020204" pitchFamily="34" charset="0"/>
            </a:rPr>
            <a:t>Calendar</a:t>
          </a:r>
        </a:p>
      </xdr:txBody>
    </xdr:sp>
    <xdr:clientData/>
  </xdr:twoCellAnchor>
  <xdr:twoCellAnchor>
    <xdr:from>
      <xdr:col>12</xdr:col>
      <xdr:colOff>346570</xdr:colOff>
      <xdr:row>1</xdr:row>
      <xdr:rowOff>333993</xdr:rowOff>
    </xdr:from>
    <xdr:to>
      <xdr:col>15</xdr:col>
      <xdr:colOff>286245</xdr:colOff>
      <xdr:row>4</xdr:row>
      <xdr:rowOff>300181</xdr:rowOff>
    </xdr:to>
    <xdr:sp macro="" textlink="">
      <xdr:nvSpPr>
        <xdr:cNvPr id="13" name="TextBox 12">
          <a:hlinkClick xmlns:r="http://schemas.openxmlformats.org/officeDocument/2006/relationships" r:id="rId6" tooltip="Click Here"/>
          <a:extLst>
            <a:ext uri="{FF2B5EF4-FFF2-40B4-BE49-F238E27FC236}">
              <a16:creationId xmlns:a16="http://schemas.microsoft.com/office/drawing/2014/main" id="{00000000-0008-0000-0100-00000D000000}"/>
            </a:ext>
          </a:extLst>
        </xdr:cNvPr>
        <xdr:cNvSpPr txBox="1"/>
      </xdr:nvSpPr>
      <xdr:spPr>
        <a:xfrm>
          <a:off x="12205195" y="778493"/>
          <a:ext cx="1828800" cy="871063"/>
        </a:xfrm>
        <a:prstGeom prst="roundRect">
          <a:avLst/>
        </a:prstGeom>
        <a:solidFill>
          <a:srgbClr val="E1E3E6"/>
        </a:solidFill>
        <a:ln w="9525" cmpd="sng">
          <a:solidFill>
            <a:srgbClr val="E1E3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solidFill>
                <a:srgbClr val="2C3136"/>
              </a:solidFill>
              <a:latin typeface="Aptos" panose="020B0004020202020204" pitchFamily="34" charset="0"/>
            </a:rPr>
            <a:t>Back to </a:t>
          </a:r>
          <a:br>
            <a:rPr lang="en-US" sz="1600" b="1">
              <a:solidFill>
                <a:srgbClr val="2C3136"/>
              </a:solidFill>
              <a:latin typeface="Aptos" panose="020B0004020202020204" pitchFamily="34" charset="0"/>
            </a:rPr>
          </a:br>
          <a:r>
            <a:rPr lang="en-US" sz="1600" b="1">
              <a:solidFill>
                <a:srgbClr val="2C3136"/>
              </a:solidFill>
              <a:latin typeface="Aptos" panose="020B0004020202020204" pitchFamily="34" charset="0"/>
            </a:rPr>
            <a:t>Start Menu</a:t>
          </a:r>
        </a:p>
      </xdr:txBody>
    </xdr:sp>
    <xdr:clientData/>
  </xdr:twoCellAnchor>
  <xdr:twoCellAnchor>
    <xdr:from>
      <xdr:col>2</xdr:col>
      <xdr:colOff>4179093</xdr:colOff>
      <xdr:row>2</xdr:row>
      <xdr:rowOff>130969</xdr:rowOff>
    </xdr:from>
    <xdr:to>
      <xdr:col>11</xdr:col>
      <xdr:colOff>369093</xdr:colOff>
      <xdr:row>17</xdr:row>
      <xdr:rowOff>71437</xdr:rowOff>
    </xdr:to>
    <xdr:sp macro="" textlink="">
      <xdr:nvSpPr>
        <xdr:cNvPr id="5" name="Rounded Rectangle 3">
          <a:extLst>
            <a:ext uri="{FF2B5EF4-FFF2-40B4-BE49-F238E27FC236}">
              <a16:creationId xmlns:a16="http://schemas.microsoft.com/office/drawing/2014/main" id="{FE9B1165-6F17-4BCA-8448-A68CA4F0338E}"/>
            </a:ext>
          </a:extLst>
        </xdr:cNvPr>
        <xdr:cNvSpPr/>
      </xdr:nvSpPr>
      <xdr:spPr>
        <a:xfrm>
          <a:off x="7115968" y="1019969"/>
          <a:ext cx="5143500" cy="4528343"/>
        </a:xfrm>
        <a:prstGeom prst="roundRect">
          <a:avLst/>
        </a:prstGeom>
        <a:noFill/>
        <a:ln>
          <a:solidFill>
            <a:srgbClr val="00558C"/>
          </a:solidFill>
        </a:ln>
        <a:effectLst>
          <a:outerShdw blurRad="228600" dist="1016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171450" indent="-171450" algn="l">
            <a:buFont typeface="Wingdings" panose="05000000000000000000" pitchFamily="2" charset="2"/>
            <a:buChar char="ü"/>
          </a:pPr>
          <a:endParaRPr lang="en-US" sz="1600">
            <a:solidFill>
              <a:sysClr val="windowText" lastClr="000000"/>
            </a:solidFill>
          </a:endParaRPr>
        </a:p>
      </xdr:txBody>
    </xdr:sp>
    <xdr:clientData/>
  </xdr:twoCellAnchor>
  <xdr:twoCellAnchor>
    <xdr:from>
      <xdr:col>2</xdr:col>
      <xdr:colOff>4176711</xdr:colOff>
      <xdr:row>17</xdr:row>
      <xdr:rowOff>188119</xdr:rowOff>
    </xdr:from>
    <xdr:to>
      <xdr:col>11</xdr:col>
      <xdr:colOff>366711</xdr:colOff>
      <xdr:row>23</xdr:row>
      <xdr:rowOff>285749</xdr:rowOff>
    </xdr:to>
    <xdr:sp macro="" textlink="">
      <xdr:nvSpPr>
        <xdr:cNvPr id="6" name="Rounded Rectangle 3">
          <a:extLst>
            <a:ext uri="{FF2B5EF4-FFF2-40B4-BE49-F238E27FC236}">
              <a16:creationId xmlns:a16="http://schemas.microsoft.com/office/drawing/2014/main" id="{E35D3F2A-0BCD-4C20-8039-D1D8BE7567B0}"/>
            </a:ext>
          </a:extLst>
        </xdr:cNvPr>
        <xdr:cNvSpPr/>
      </xdr:nvSpPr>
      <xdr:spPr>
        <a:xfrm>
          <a:off x="7113586" y="5664994"/>
          <a:ext cx="5143500" cy="2002630"/>
        </a:xfrm>
        <a:prstGeom prst="roundRect">
          <a:avLst/>
        </a:prstGeom>
        <a:noFill/>
        <a:ln>
          <a:solidFill>
            <a:srgbClr val="00558C"/>
          </a:solidFill>
        </a:ln>
        <a:effectLst>
          <a:outerShdw blurRad="228600" dist="1016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171450" indent="-171450" algn="l">
            <a:buFont typeface="Wingdings" panose="05000000000000000000" pitchFamily="2" charset="2"/>
            <a:buChar char="ü"/>
          </a:pPr>
          <a:endParaRPr lang="en-US" sz="16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0</xdr:row>
      <xdr:rowOff>123825</xdr:rowOff>
    </xdr:from>
    <xdr:to>
      <xdr:col>8</xdr:col>
      <xdr:colOff>349567</xdr:colOff>
      <xdr:row>1</xdr:row>
      <xdr:rowOff>398144</xdr:rowOff>
    </xdr:to>
    <xdr:sp macro="" textlink="">
      <xdr:nvSpPr>
        <xdr:cNvPr id="2" name="TextBox 1">
          <a:hlinkClick xmlns:r="http://schemas.openxmlformats.org/officeDocument/2006/relationships" r:id="rId1" tooltip="Click Here"/>
          <a:extLst>
            <a:ext uri="{FF2B5EF4-FFF2-40B4-BE49-F238E27FC236}">
              <a16:creationId xmlns:a16="http://schemas.microsoft.com/office/drawing/2014/main" id="{95AB5D2B-E04F-41A5-A5B4-C6434A98F620}"/>
            </a:ext>
          </a:extLst>
        </xdr:cNvPr>
        <xdr:cNvSpPr txBox="1"/>
      </xdr:nvSpPr>
      <xdr:spPr>
        <a:xfrm>
          <a:off x="11332845" y="123825"/>
          <a:ext cx="1604962" cy="731519"/>
        </a:xfrm>
        <a:prstGeom prst="roundRect">
          <a:avLst/>
        </a:prstGeom>
        <a:solidFill>
          <a:srgbClr val="00558C"/>
        </a:solidFill>
        <a:ln w="9525" cmpd="sng">
          <a:solidFill>
            <a:srgbClr val="00558C"/>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200" b="1" baseline="0">
              <a:solidFill>
                <a:schemeClr val="bg1"/>
              </a:solidFill>
              <a:latin typeface="Aptos" panose="020B0004020202020204" pitchFamily="34" charset="0"/>
            </a:rPr>
            <a:t>RM General Election Calendar</a:t>
          </a:r>
          <a:endParaRPr lang="en-US" sz="1200" b="1">
            <a:solidFill>
              <a:schemeClr val="bg1"/>
            </a:solidFill>
            <a:latin typeface="Aptos" panose="020B0004020202020204" pitchFamily="34" charset="0"/>
          </a:endParaRPr>
        </a:p>
      </xdr:txBody>
    </xdr:sp>
    <xdr:clientData/>
  </xdr:twoCellAnchor>
  <xdr:twoCellAnchor>
    <xdr:from>
      <xdr:col>8</xdr:col>
      <xdr:colOff>447674</xdr:colOff>
      <xdr:row>0</xdr:row>
      <xdr:rowOff>123825</xdr:rowOff>
    </xdr:from>
    <xdr:to>
      <xdr:col>11</xdr:col>
      <xdr:colOff>180498</xdr:colOff>
      <xdr:row>1</xdr:row>
      <xdr:rowOff>398144</xdr:rowOff>
    </xdr:to>
    <xdr:sp macro="" textlink="">
      <xdr:nvSpPr>
        <xdr:cNvPr id="3" name="TextBox 2">
          <a:hlinkClick xmlns:r="http://schemas.openxmlformats.org/officeDocument/2006/relationships" r:id="rId2" tooltip="Click Here"/>
          <a:extLst>
            <a:ext uri="{FF2B5EF4-FFF2-40B4-BE49-F238E27FC236}">
              <a16:creationId xmlns:a16="http://schemas.microsoft.com/office/drawing/2014/main" id="{440B76EA-3E9C-4257-82DE-A4828515900C}"/>
            </a:ext>
          </a:extLst>
        </xdr:cNvPr>
        <xdr:cNvSpPr txBox="1"/>
      </xdr:nvSpPr>
      <xdr:spPr>
        <a:xfrm>
          <a:off x="13035914" y="123825"/>
          <a:ext cx="1630204" cy="731519"/>
        </a:xfrm>
        <a:prstGeom prst="roundRect">
          <a:avLst/>
        </a:prstGeom>
        <a:solidFill>
          <a:srgbClr val="FBDD40"/>
        </a:solidFill>
        <a:ln w="9525" cmpd="sng">
          <a:solidFill>
            <a:srgbClr val="FBDD4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200" b="1">
              <a:solidFill>
                <a:srgbClr val="2C3136"/>
              </a:solidFill>
              <a:latin typeface="Aptos" panose="020B0004020202020204" pitchFamily="34" charset="0"/>
            </a:rPr>
            <a:t>Election</a:t>
          </a:r>
          <a:r>
            <a:rPr lang="en-US" sz="1200" b="1" baseline="0">
              <a:solidFill>
                <a:srgbClr val="2C3136"/>
              </a:solidFill>
              <a:latin typeface="Aptos" panose="020B0004020202020204" pitchFamily="34" charset="0"/>
            </a:rPr>
            <a:t> Forms and Links</a:t>
          </a:r>
          <a:endParaRPr lang="en-US" sz="1200" b="1">
            <a:solidFill>
              <a:srgbClr val="2C3136"/>
            </a:solidFill>
            <a:latin typeface="Aptos" panose="020B0004020202020204" pitchFamily="34" charset="0"/>
          </a:endParaRPr>
        </a:p>
      </xdr:txBody>
    </xdr:sp>
    <xdr:clientData/>
  </xdr:twoCellAnchor>
  <xdr:twoCellAnchor>
    <xdr:from>
      <xdr:col>11</xdr:col>
      <xdr:colOff>276223</xdr:colOff>
      <xdr:row>0</xdr:row>
      <xdr:rowOff>123825</xdr:rowOff>
    </xdr:from>
    <xdr:to>
      <xdr:col>14</xdr:col>
      <xdr:colOff>9047</xdr:colOff>
      <xdr:row>1</xdr:row>
      <xdr:rowOff>398145</xdr:rowOff>
    </xdr:to>
    <xdr:sp macro="" textlink="">
      <xdr:nvSpPr>
        <xdr:cNvPr id="4" name="TextBox 3">
          <a:hlinkClick xmlns:r="http://schemas.openxmlformats.org/officeDocument/2006/relationships" r:id="rId3" tooltip="Click Here"/>
          <a:extLst>
            <a:ext uri="{FF2B5EF4-FFF2-40B4-BE49-F238E27FC236}">
              <a16:creationId xmlns:a16="http://schemas.microsoft.com/office/drawing/2014/main" id="{0478F75E-8DF0-4253-B489-DC0338F9F13F}"/>
            </a:ext>
          </a:extLst>
        </xdr:cNvPr>
        <xdr:cNvSpPr txBox="1"/>
      </xdr:nvSpPr>
      <xdr:spPr>
        <a:xfrm>
          <a:off x="14761843" y="123825"/>
          <a:ext cx="1630204" cy="731520"/>
        </a:xfrm>
        <a:prstGeom prst="roundRect">
          <a:avLst/>
        </a:prstGeom>
        <a:solidFill>
          <a:srgbClr val="E1E3E6"/>
        </a:solidFill>
        <a:ln w="9525" cmpd="sng">
          <a:solidFill>
            <a:srgbClr val="E1E3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200" b="1">
              <a:solidFill>
                <a:srgbClr val="2C3136"/>
              </a:solidFill>
              <a:latin typeface="Aptos" panose="020B0004020202020204" pitchFamily="34" charset="0"/>
            </a:rPr>
            <a:t>Back to Start 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607218</xdr:colOff>
      <xdr:row>2</xdr:row>
      <xdr:rowOff>0</xdr:rowOff>
    </xdr:from>
    <xdr:to>
      <xdr:col>10</xdr:col>
      <xdr:colOff>431482</xdr:colOff>
      <xdr:row>2</xdr:row>
      <xdr:rowOff>731520</xdr:rowOff>
    </xdr:to>
    <xdr:sp macro="" textlink="">
      <xdr:nvSpPr>
        <xdr:cNvPr id="2" name="TextBox 1">
          <a:hlinkClick xmlns:r="http://schemas.openxmlformats.org/officeDocument/2006/relationships" r:id="rId1" tooltip="Click Here"/>
          <a:extLst>
            <a:ext uri="{FF2B5EF4-FFF2-40B4-BE49-F238E27FC236}">
              <a16:creationId xmlns:a16="http://schemas.microsoft.com/office/drawing/2014/main" id="{14CA6931-533D-42EA-B2FB-876F75460083}"/>
            </a:ext>
          </a:extLst>
        </xdr:cNvPr>
        <xdr:cNvSpPr txBox="1"/>
      </xdr:nvSpPr>
      <xdr:spPr>
        <a:xfrm>
          <a:off x="15382398" y="434340"/>
          <a:ext cx="1653064" cy="731520"/>
        </a:xfrm>
        <a:prstGeom prst="roundRect">
          <a:avLst/>
        </a:prstGeom>
        <a:solidFill>
          <a:srgbClr val="00558C"/>
        </a:solidFill>
        <a:ln w="9525" cmpd="sng">
          <a:solidFill>
            <a:srgbClr val="00558C"/>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91440"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baseline="0">
              <a:solidFill>
                <a:schemeClr val="bg1"/>
              </a:solidFill>
              <a:effectLst/>
              <a:latin typeface="Aptos" panose="020B0004020202020204" pitchFamily="34" charset="0"/>
              <a:ea typeface="+mn-ea"/>
              <a:cs typeface="+mn-cs"/>
            </a:rPr>
            <a:t>RM General Election Journal</a:t>
          </a:r>
        </a:p>
      </xdr:txBody>
    </xdr:sp>
    <xdr:clientData/>
  </xdr:twoCellAnchor>
  <xdr:twoCellAnchor>
    <xdr:from>
      <xdr:col>7</xdr:col>
      <xdr:colOff>607218</xdr:colOff>
      <xdr:row>3</xdr:row>
      <xdr:rowOff>115661</xdr:rowOff>
    </xdr:from>
    <xdr:to>
      <xdr:col>10</xdr:col>
      <xdr:colOff>431482</xdr:colOff>
      <xdr:row>5</xdr:row>
      <xdr:rowOff>513806</xdr:rowOff>
    </xdr:to>
    <xdr:sp macro="" textlink="">
      <xdr:nvSpPr>
        <xdr:cNvPr id="3" name="TextBox 2">
          <a:hlinkClick xmlns:r="http://schemas.openxmlformats.org/officeDocument/2006/relationships" r:id="rId2" tooltip="Click Here"/>
          <a:extLst>
            <a:ext uri="{FF2B5EF4-FFF2-40B4-BE49-F238E27FC236}">
              <a16:creationId xmlns:a16="http://schemas.microsoft.com/office/drawing/2014/main" id="{54528FC8-6125-4C45-98B5-C5EF9E7CB571}"/>
            </a:ext>
          </a:extLst>
        </xdr:cNvPr>
        <xdr:cNvSpPr txBox="1"/>
      </xdr:nvSpPr>
      <xdr:spPr>
        <a:xfrm>
          <a:off x="15382398" y="1479641"/>
          <a:ext cx="1653064" cy="718185"/>
        </a:xfrm>
        <a:prstGeom prst="roundRect">
          <a:avLst/>
        </a:prstGeom>
        <a:solidFill>
          <a:srgbClr val="FBDD40"/>
        </a:solidFill>
        <a:ln w="9525" cmpd="sng">
          <a:solidFill>
            <a:srgbClr val="FBDD4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a:solidFill>
                <a:srgbClr val="2C3136"/>
              </a:solidFill>
              <a:latin typeface="Aptos" panose="020B0004020202020204" pitchFamily="34" charset="0"/>
            </a:rPr>
            <a:t>Election</a:t>
          </a:r>
          <a:r>
            <a:rPr lang="en-US" sz="1400" b="1" baseline="0">
              <a:solidFill>
                <a:srgbClr val="2C3136"/>
              </a:solidFill>
              <a:latin typeface="Aptos" panose="020B0004020202020204" pitchFamily="34" charset="0"/>
            </a:rPr>
            <a:t> Forms and Links</a:t>
          </a:r>
          <a:endParaRPr lang="en-US" sz="1400" b="1">
            <a:solidFill>
              <a:srgbClr val="2C3136"/>
            </a:solidFill>
            <a:latin typeface="Aptos" panose="020B0004020202020204" pitchFamily="34" charset="0"/>
          </a:endParaRPr>
        </a:p>
      </xdr:txBody>
    </xdr:sp>
    <xdr:clientData/>
  </xdr:twoCellAnchor>
  <xdr:twoCellAnchor>
    <xdr:from>
      <xdr:col>7</xdr:col>
      <xdr:colOff>607218</xdr:colOff>
      <xdr:row>5</xdr:row>
      <xdr:rowOff>883714</xdr:rowOff>
    </xdr:from>
    <xdr:to>
      <xdr:col>10</xdr:col>
      <xdr:colOff>431482</xdr:colOff>
      <xdr:row>7</xdr:row>
      <xdr:rowOff>519859</xdr:rowOff>
    </xdr:to>
    <xdr:sp macro="" textlink="">
      <xdr:nvSpPr>
        <xdr:cNvPr id="4" name="TextBox 3">
          <a:hlinkClick xmlns:r="http://schemas.openxmlformats.org/officeDocument/2006/relationships" r:id="rId3" tooltip="Click Here"/>
          <a:extLst>
            <a:ext uri="{FF2B5EF4-FFF2-40B4-BE49-F238E27FC236}">
              <a16:creationId xmlns:a16="http://schemas.microsoft.com/office/drawing/2014/main" id="{BA6CECB3-38D1-430E-80DA-BBA06B9E614B}"/>
            </a:ext>
          </a:extLst>
        </xdr:cNvPr>
        <xdr:cNvSpPr txBox="1"/>
      </xdr:nvSpPr>
      <xdr:spPr>
        <a:xfrm>
          <a:off x="15382398" y="2567734"/>
          <a:ext cx="1653064" cy="725805"/>
        </a:xfrm>
        <a:prstGeom prst="roundRect">
          <a:avLst/>
        </a:prstGeom>
        <a:solidFill>
          <a:srgbClr val="E1E3E6"/>
        </a:solidFill>
        <a:ln w="9525" cmpd="sng">
          <a:solidFill>
            <a:srgbClr val="E1E3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a:solidFill>
                <a:srgbClr val="2C3136"/>
              </a:solidFill>
              <a:latin typeface="Aptos" panose="020B0004020202020204" pitchFamily="34" charset="0"/>
            </a:rPr>
            <a:t>Back to Start Menu</a:t>
          </a:r>
        </a:p>
      </xdr:txBody>
    </xdr:sp>
    <xdr:clientData/>
  </xdr:twoCellAnchor>
  <xdr:twoCellAnchor>
    <xdr:from>
      <xdr:col>5</xdr:col>
      <xdr:colOff>1725083</xdr:colOff>
      <xdr:row>1</xdr:row>
      <xdr:rowOff>105834</xdr:rowOff>
    </xdr:from>
    <xdr:to>
      <xdr:col>6</xdr:col>
      <xdr:colOff>2042584</xdr:colOff>
      <xdr:row>2</xdr:row>
      <xdr:rowOff>920752</xdr:rowOff>
    </xdr:to>
    <xdr:grpSp>
      <xdr:nvGrpSpPr>
        <xdr:cNvPr id="5" name="Group 4">
          <a:extLst>
            <a:ext uri="{FF2B5EF4-FFF2-40B4-BE49-F238E27FC236}">
              <a16:creationId xmlns:a16="http://schemas.microsoft.com/office/drawing/2014/main" id="{380B65B0-AAA9-4230-BD90-AEA445865ED8}"/>
            </a:ext>
          </a:extLst>
        </xdr:cNvPr>
        <xdr:cNvGrpSpPr/>
      </xdr:nvGrpSpPr>
      <xdr:grpSpPr>
        <a:xfrm>
          <a:off x="12250208" y="382059"/>
          <a:ext cx="2422526" cy="976843"/>
          <a:chOff x="513698" y="358110"/>
          <a:chExt cx="1799167" cy="825500"/>
        </a:xfrm>
      </xdr:grpSpPr>
      <xdr:sp macro="" textlink="">
        <xdr:nvSpPr>
          <xdr:cNvPr id="6" name="Round Diagonal Corner Rectangle 79">
            <a:extLst>
              <a:ext uri="{FF2B5EF4-FFF2-40B4-BE49-F238E27FC236}">
                <a16:creationId xmlns:a16="http://schemas.microsoft.com/office/drawing/2014/main" id="{727FD8EA-DD7E-3A82-57FD-30A1174512C9}"/>
              </a:ext>
            </a:extLst>
          </xdr:cNvPr>
          <xdr:cNvSpPr/>
        </xdr:nvSpPr>
        <xdr:spPr>
          <a:xfrm>
            <a:off x="513698" y="358110"/>
            <a:ext cx="1799167" cy="825500"/>
          </a:xfrm>
          <a:prstGeom prst="round2DiagRect">
            <a:avLst/>
          </a:prstGeom>
          <a:solidFill>
            <a:srgbClr val="E1E3E6"/>
          </a:solidFill>
          <a:ln>
            <a:solidFill>
              <a:srgbClr val="E1E3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5760" rtlCol="0" anchor="ctr"/>
          <a:lstStyle/>
          <a:p>
            <a:pPr algn="ctr"/>
            <a:r>
              <a:rPr lang="en-US" sz="1200" b="1" i="1">
                <a:solidFill>
                  <a:sysClr val="windowText" lastClr="000000"/>
                </a:solidFill>
                <a:latin typeface="Aptos" panose="020B0004020202020204" pitchFamily="34" charset="0"/>
              </a:rPr>
              <a:t>Activities</a:t>
            </a:r>
            <a:r>
              <a:rPr lang="en-US" sz="1200" b="1" i="1" baseline="0">
                <a:solidFill>
                  <a:sysClr val="windowText" lastClr="000000"/>
                </a:solidFill>
                <a:latin typeface="Aptos" panose="020B0004020202020204" pitchFamily="34" charset="0"/>
              </a:rPr>
              <a:t> that are</a:t>
            </a:r>
            <a:r>
              <a:rPr lang="en-US" sz="1200" b="1" i="1">
                <a:solidFill>
                  <a:sysClr val="windowText" lastClr="000000"/>
                </a:solidFill>
                <a:latin typeface="Aptos" panose="020B0004020202020204" pitchFamily="34" charset="0"/>
              </a:rPr>
              <a:t> shaded represent mandatory activities as shown in journal</a:t>
            </a:r>
            <a:r>
              <a:rPr lang="en-US" sz="1200" b="1" i="1" baseline="0">
                <a:solidFill>
                  <a:sysClr val="windowText" lastClr="000000"/>
                </a:solidFill>
                <a:latin typeface="Aptos" panose="020B0004020202020204" pitchFamily="34" charset="0"/>
              </a:rPr>
              <a:t> format.</a:t>
            </a:r>
            <a:endParaRPr lang="en-US" sz="1200" b="1" i="1">
              <a:solidFill>
                <a:sysClr val="windowText" lastClr="000000"/>
              </a:solidFill>
              <a:latin typeface="Aptos" panose="020B0004020202020204" pitchFamily="34" charset="0"/>
            </a:endParaRPr>
          </a:p>
        </xdr:txBody>
      </xdr:sp>
      <xdr:pic>
        <xdr:nvPicPr>
          <xdr:cNvPr id="7" name="Picture 6">
            <a:extLst>
              <a:ext uri="{FF2B5EF4-FFF2-40B4-BE49-F238E27FC236}">
                <a16:creationId xmlns:a16="http://schemas.microsoft.com/office/drawing/2014/main" id="{9A1F0C35-7865-A132-5610-C53C6D00DD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0411" y="579354"/>
            <a:ext cx="257387" cy="402167"/>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123825</xdr:rowOff>
    </xdr:from>
    <xdr:to>
      <xdr:col>8</xdr:col>
      <xdr:colOff>349567</xdr:colOff>
      <xdr:row>1</xdr:row>
      <xdr:rowOff>398144</xdr:rowOff>
    </xdr:to>
    <xdr:sp macro="" textlink="">
      <xdr:nvSpPr>
        <xdr:cNvPr id="2" name="TextBox 1">
          <a:hlinkClick xmlns:r="http://schemas.openxmlformats.org/officeDocument/2006/relationships" r:id="rId1" tooltip="Click Here"/>
          <a:extLst>
            <a:ext uri="{FF2B5EF4-FFF2-40B4-BE49-F238E27FC236}">
              <a16:creationId xmlns:a16="http://schemas.microsoft.com/office/drawing/2014/main" id="{00000000-0008-0000-0200-000002000000}"/>
            </a:ext>
          </a:extLst>
        </xdr:cNvPr>
        <xdr:cNvSpPr txBox="1"/>
      </xdr:nvSpPr>
      <xdr:spPr>
        <a:xfrm>
          <a:off x="10963275" y="123825"/>
          <a:ext cx="1554480" cy="726757"/>
        </a:xfrm>
        <a:prstGeom prst="roundRect">
          <a:avLst/>
        </a:prstGeom>
        <a:solidFill>
          <a:srgbClr val="41B6E6"/>
        </a:solidFill>
        <a:ln w="9525" cmpd="sng">
          <a:solidFill>
            <a:srgbClr val="41B6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100" b="1" baseline="0">
              <a:solidFill>
                <a:srgbClr val="2C3136"/>
              </a:solidFill>
              <a:latin typeface="Aptos" panose="020B0004020202020204" pitchFamily="34" charset="0"/>
            </a:rPr>
            <a:t>City|Town|Village|RM Calendar</a:t>
          </a:r>
          <a:endParaRPr lang="en-US" sz="1100" b="1">
            <a:solidFill>
              <a:srgbClr val="2C3136"/>
            </a:solidFill>
            <a:latin typeface="Aptos" panose="020B0004020202020204" pitchFamily="34" charset="0"/>
          </a:endParaRPr>
        </a:p>
      </xdr:txBody>
    </xdr:sp>
    <xdr:clientData/>
  </xdr:twoCellAnchor>
  <xdr:twoCellAnchor>
    <xdr:from>
      <xdr:col>8</xdr:col>
      <xdr:colOff>447674</xdr:colOff>
      <xdr:row>0</xdr:row>
      <xdr:rowOff>123825</xdr:rowOff>
    </xdr:from>
    <xdr:to>
      <xdr:col>11</xdr:col>
      <xdr:colOff>180498</xdr:colOff>
      <xdr:row>1</xdr:row>
      <xdr:rowOff>398144</xdr:rowOff>
    </xdr:to>
    <xdr:sp macro="" textlink="">
      <xdr:nvSpPr>
        <xdr:cNvPr id="3" name="TextBox 2">
          <a:hlinkClick xmlns:r="http://schemas.openxmlformats.org/officeDocument/2006/relationships" r:id="rId2" tooltip="Click Here"/>
          <a:extLst>
            <a:ext uri="{FF2B5EF4-FFF2-40B4-BE49-F238E27FC236}">
              <a16:creationId xmlns:a16="http://schemas.microsoft.com/office/drawing/2014/main" id="{00000000-0008-0000-0200-000003000000}"/>
            </a:ext>
          </a:extLst>
        </xdr:cNvPr>
        <xdr:cNvSpPr txBox="1"/>
      </xdr:nvSpPr>
      <xdr:spPr>
        <a:xfrm>
          <a:off x="12615862" y="123825"/>
          <a:ext cx="1554480" cy="726757"/>
        </a:xfrm>
        <a:prstGeom prst="roundRect">
          <a:avLst/>
        </a:prstGeom>
        <a:solidFill>
          <a:srgbClr val="FBDD40"/>
        </a:solidFill>
        <a:ln w="9525" cmpd="sng">
          <a:solidFill>
            <a:srgbClr val="FBDD4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100" b="1">
              <a:solidFill>
                <a:srgbClr val="2C3136"/>
              </a:solidFill>
              <a:latin typeface="Aptos" panose="020B0004020202020204" pitchFamily="34" charset="0"/>
            </a:rPr>
            <a:t>Election</a:t>
          </a:r>
          <a:r>
            <a:rPr lang="en-US" sz="1100" b="1" baseline="0">
              <a:solidFill>
                <a:srgbClr val="2C3136"/>
              </a:solidFill>
              <a:latin typeface="Aptos" panose="020B0004020202020204" pitchFamily="34" charset="0"/>
            </a:rPr>
            <a:t> Forms and Links</a:t>
          </a:r>
          <a:endParaRPr lang="en-US" sz="1100" b="1">
            <a:solidFill>
              <a:srgbClr val="2C3136"/>
            </a:solidFill>
            <a:latin typeface="Aptos" panose="020B0004020202020204" pitchFamily="34" charset="0"/>
          </a:endParaRPr>
        </a:p>
      </xdr:txBody>
    </xdr:sp>
    <xdr:clientData/>
  </xdr:twoCellAnchor>
  <xdr:twoCellAnchor>
    <xdr:from>
      <xdr:col>11</xdr:col>
      <xdr:colOff>276223</xdr:colOff>
      <xdr:row>0</xdr:row>
      <xdr:rowOff>123825</xdr:rowOff>
    </xdr:from>
    <xdr:to>
      <xdr:col>14</xdr:col>
      <xdr:colOff>9047</xdr:colOff>
      <xdr:row>1</xdr:row>
      <xdr:rowOff>398145</xdr:rowOff>
    </xdr:to>
    <xdr:sp macro="" textlink="">
      <xdr:nvSpPr>
        <xdr:cNvPr id="4" name="TextBox 3">
          <a:hlinkClick xmlns:r="http://schemas.openxmlformats.org/officeDocument/2006/relationships" r:id="rId3" tooltip="Click Here"/>
          <a:extLst>
            <a:ext uri="{FF2B5EF4-FFF2-40B4-BE49-F238E27FC236}">
              <a16:creationId xmlns:a16="http://schemas.microsoft.com/office/drawing/2014/main" id="{00000000-0008-0000-0200-000004000000}"/>
            </a:ext>
          </a:extLst>
        </xdr:cNvPr>
        <xdr:cNvSpPr txBox="1"/>
      </xdr:nvSpPr>
      <xdr:spPr>
        <a:xfrm>
          <a:off x="14266067" y="123825"/>
          <a:ext cx="1554480" cy="726758"/>
        </a:xfrm>
        <a:prstGeom prst="roundRect">
          <a:avLst/>
        </a:prstGeom>
        <a:solidFill>
          <a:srgbClr val="E1E3E6"/>
        </a:solidFill>
        <a:ln w="9525" cmpd="sng">
          <a:solidFill>
            <a:srgbClr val="E1E3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100" b="1">
              <a:solidFill>
                <a:srgbClr val="2C3136"/>
              </a:solidFill>
              <a:latin typeface="Aptos" panose="020B0004020202020204" pitchFamily="34" charset="0"/>
            </a:rPr>
            <a:t>Back to Start 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607218</xdr:colOff>
      <xdr:row>2</xdr:row>
      <xdr:rowOff>0</xdr:rowOff>
    </xdr:from>
    <xdr:to>
      <xdr:col>10</xdr:col>
      <xdr:colOff>431482</xdr:colOff>
      <xdr:row>2</xdr:row>
      <xdr:rowOff>731520</xdr:rowOff>
    </xdr:to>
    <xdr:sp macro="" textlink="">
      <xdr:nvSpPr>
        <xdr:cNvPr id="76" name="TextBox 75">
          <a:hlinkClick xmlns:r="http://schemas.openxmlformats.org/officeDocument/2006/relationships" r:id="rId1" tooltip="Click Here"/>
          <a:extLst>
            <a:ext uri="{FF2B5EF4-FFF2-40B4-BE49-F238E27FC236}">
              <a16:creationId xmlns:a16="http://schemas.microsoft.com/office/drawing/2014/main" id="{00000000-0008-0000-0300-00004C000000}"/>
            </a:ext>
          </a:extLst>
        </xdr:cNvPr>
        <xdr:cNvSpPr txBox="1"/>
      </xdr:nvSpPr>
      <xdr:spPr>
        <a:xfrm>
          <a:off x="14942343" y="440531"/>
          <a:ext cx="1645920" cy="731520"/>
        </a:xfrm>
        <a:prstGeom prst="roundRect">
          <a:avLst/>
        </a:prstGeom>
        <a:solidFill>
          <a:srgbClr val="41B6E6"/>
        </a:solidFill>
        <a:ln w="9525" cmpd="sng">
          <a:solidFill>
            <a:srgbClr val="41B6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91440"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baseline="0">
              <a:solidFill>
                <a:schemeClr val="dk1"/>
              </a:solidFill>
              <a:effectLst/>
              <a:latin typeface="Aptos" panose="020B0004020202020204" pitchFamily="34" charset="0"/>
              <a:ea typeface="+mn-ea"/>
              <a:cs typeface="+mn-cs"/>
            </a:rPr>
            <a:t>City|Town|Village|RM </a:t>
          </a:r>
          <a:r>
            <a:rPr lang="en-US" sz="1400" b="1" baseline="0">
              <a:solidFill>
                <a:srgbClr val="2C3136"/>
              </a:solidFill>
              <a:latin typeface="Aptos" panose="020B0004020202020204" pitchFamily="34" charset="0"/>
            </a:rPr>
            <a:t>Journal</a:t>
          </a:r>
          <a:endParaRPr lang="en-US" sz="1400" b="1">
            <a:solidFill>
              <a:srgbClr val="2C3136"/>
            </a:solidFill>
            <a:latin typeface="Aptos" panose="020B0004020202020204" pitchFamily="34" charset="0"/>
          </a:endParaRPr>
        </a:p>
      </xdr:txBody>
    </xdr:sp>
    <xdr:clientData/>
  </xdr:twoCellAnchor>
  <xdr:twoCellAnchor>
    <xdr:from>
      <xdr:col>7</xdr:col>
      <xdr:colOff>607218</xdr:colOff>
      <xdr:row>3</xdr:row>
      <xdr:rowOff>115661</xdr:rowOff>
    </xdr:from>
    <xdr:to>
      <xdr:col>10</xdr:col>
      <xdr:colOff>431482</xdr:colOff>
      <xdr:row>5</xdr:row>
      <xdr:rowOff>513806</xdr:rowOff>
    </xdr:to>
    <xdr:sp macro="" textlink="">
      <xdr:nvSpPr>
        <xdr:cNvPr id="77" name="TextBox 76">
          <a:hlinkClick xmlns:r="http://schemas.openxmlformats.org/officeDocument/2006/relationships" r:id="rId2" tooltip="Click Here"/>
          <a:extLst>
            <a:ext uri="{FF2B5EF4-FFF2-40B4-BE49-F238E27FC236}">
              <a16:creationId xmlns:a16="http://schemas.microsoft.com/office/drawing/2014/main" id="{00000000-0008-0000-0300-00004D000000}"/>
            </a:ext>
          </a:extLst>
        </xdr:cNvPr>
        <xdr:cNvSpPr txBox="1"/>
      </xdr:nvSpPr>
      <xdr:spPr>
        <a:xfrm>
          <a:off x="14942343" y="1484880"/>
          <a:ext cx="1645920" cy="731520"/>
        </a:xfrm>
        <a:prstGeom prst="roundRect">
          <a:avLst/>
        </a:prstGeom>
        <a:solidFill>
          <a:srgbClr val="FBDD40"/>
        </a:solidFill>
        <a:ln w="9525" cmpd="sng">
          <a:solidFill>
            <a:srgbClr val="FBDD4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a:solidFill>
                <a:srgbClr val="2C3136"/>
              </a:solidFill>
              <a:latin typeface="Aptos" panose="020B0004020202020204" pitchFamily="34" charset="0"/>
            </a:rPr>
            <a:t>Election</a:t>
          </a:r>
          <a:r>
            <a:rPr lang="en-US" sz="1400" b="1" baseline="0">
              <a:solidFill>
                <a:srgbClr val="2C3136"/>
              </a:solidFill>
              <a:latin typeface="Aptos" panose="020B0004020202020204" pitchFamily="34" charset="0"/>
            </a:rPr>
            <a:t> Forms and Links</a:t>
          </a:r>
          <a:endParaRPr lang="en-US" sz="1400" b="1">
            <a:solidFill>
              <a:srgbClr val="2C3136"/>
            </a:solidFill>
            <a:latin typeface="Aptos" panose="020B0004020202020204" pitchFamily="34" charset="0"/>
          </a:endParaRPr>
        </a:p>
      </xdr:txBody>
    </xdr:sp>
    <xdr:clientData/>
  </xdr:twoCellAnchor>
  <xdr:twoCellAnchor>
    <xdr:from>
      <xdr:col>7</xdr:col>
      <xdr:colOff>607218</xdr:colOff>
      <xdr:row>5</xdr:row>
      <xdr:rowOff>883714</xdr:rowOff>
    </xdr:from>
    <xdr:to>
      <xdr:col>10</xdr:col>
      <xdr:colOff>431482</xdr:colOff>
      <xdr:row>7</xdr:row>
      <xdr:rowOff>519859</xdr:rowOff>
    </xdr:to>
    <xdr:sp macro="" textlink="">
      <xdr:nvSpPr>
        <xdr:cNvPr id="78" name="TextBox 77">
          <a:hlinkClick xmlns:r="http://schemas.openxmlformats.org/officeDocument/2006/relationships" r:id="rId3" tooltip="Click Here"/>
          <a:extLst>
            <a:ext uri="{FF2B5EF4-FFF2-40B4-BE49-F238E27FC236}">
              <a16:creationId xmlns:a16="http://schemas.microsoft.com/office/drawing/2014/main" id="{00000000-0008-0000-0300-00004E000000}"/>
            </a:ext>
          </a:extLst>
        </xdr:cNvPr>
        <xdr:cNvSpPr txBox="1"/>
      </xdr:nvSpPr>
      <xdr:spPr>
        <a:xfrm>
          <a:off x="14942343" y="2586308"/>
          <a:ext cx="1645920" cy="731520"/>
        </a:xfrm>
        <a:prstGeom prst="roundRect">
          <a:avLst/>
        </a:prstGeom>
        <a:solidFill>
          <a:srgbClr val="E1E3E6"/>
        </a:solidFill>
        <a:ln w="9525" cmpd="sng">
          <a:solidFill>
            <a:srgbClr val="E1E3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a:solidFill>
                <a:srgbClr val="2C3136"/>
              </a:solidFill>
              <a:latin typeface="Aptos" panose="020B0004020202020204" pitchFamily="34" charset="0"/>
            </a:rPr>
            <a:t>Back to Start Menu</a:t>
          </a:r>
        </a:p>
      </xdr:txBody>
    </xdr:sp>
    <xdr:clientData/>
  </xdr:twoCellAnchor>
  <xdr:twoCellAnchor>
    <xdr:from>
      <xdr:col>5</xdr:col>
      <xdr:colOff>1725083</xdr:colOff>
      <xdr:row>1</xdr:row>
      <xdr:rowOff>105834</xdr:rowOff>
    </xdr:from>
    <xdr:to>
      <xdr:col>6</xdr:col>
      <xdr:colOff>2042584</xdr:colOff>
      <xdr:row>2</xdr:row>
      <xdr:rowOff>920752</xdr:rowOff>
    </xdr:to>
    <xdr:grpSp>
      <xdr:nvGrpSpPr>
        <xdr:cNvPr id="79" name="Group 78">
          <a:extLst>
            <a:ext uri="{FF2B5EF4-FFF2-40B4-BE49-F238E27FC236}">
              <a16:creationId xmlns:a16="http://schemas.microsoft.com/office/drawing/2014/main" id="{00000000-0008-0000-0300-00004F000000}"/>
            </a:ext>
          </a:extLst>
        </xdr:cNvPr>
        <xdr:cNvGrpSpPr/>
      </xdr:nvGrpSpPr>
      <xdr:grpSpPr>
        <a:xfrm>
          <a:off x="12250208" y="382059"/>
          <a:ext cx="2422526" cy="976843"/>
          <a:chOff x="513698" y="358110"/>
          <a:chExt cx="1799167" cy="825500"/>
        </a:xfrm>
      </xdr:grpSpPr>
      <xdr:sp macro="" textlink="">
        <xdr:nvSpPr>
          <xdr:cNvPr id="80" name="Round Diagonal Corner Rectangle 79">
            <a:extLst>
              <a:ext uri="{FF2B5EF4-FFF2-40B4-BE49-F238E27FC236}">
                <a16:creationId xmlns:a16="http://schemas.microsoft.com/office/drawing/2014/main" id="{00000000-0008-0000-0300-000050000000}"/>
              </a:ext>
            </a:extLst>
          </xdr:cNvPr>
          <xdr:cNvSpPr/>
        </xdr:nvSpPr>
        <xdr:spPr>
          <a:xfrm>
            <a:off x="513698" y="358110"/>
            <a:ext cx="1799167" cy="825500"/>
          </a:xfrm>
          <a:prstGeom prst="round2DiagRect">
            <a:avLst/>
          </a:prstGeom>
          <a:solidFill>
            <a:srgbClr val="E1E3E6"/>
          </a:solidFill>
          <a:ln>
            <a:solidFill>
              <a:srgbClr val="E1E3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5760" rtlCol="0" anchor="ctr"/>
          <a:lstStyle/>
          <a:p>
            <a:pPr algn="ctr"/>
            <a:r>
              <a:rPr lang="en-US" sz="1200" b="1" i="1">
                <a:solidFill>
                  <a:sysClr val="windowText" lastClr="000000"/>
                </a:solidFill>
                <a:latin typeface="Aptos" panose="020B0004020202020204" pitchFamily="34" charset="0"/>
              </a:rPr>
              <a:t>Activities</a:t>
            </a:r>
            <a:r>
              <a:rPr lang="en-US" sz="1200" b="1" i="1" baseline="0">
                <a:solidFill>
                  <a:sysClr val="windowText" lastClr="000000"/>
                </a:solidFill>
                <a:latin typeface="Aptos" panose="020B0004020202020204" pitchFamily="34" charset="0"/>
              </a:rPr>
              <a:t> that are</a:t>
            </a:r>
            <a:r>
              <a:rPr lang="en-US" sz="1200" b="1" i="1">
                <a:solidFill>
                  <a:sysClr val="windowText" lastClr="000000"/>
                </a:solidFill>
                <a:latin typeface="Aptos" panose="020B0004020202020204" pitchFamily="34" charset="0"/>
              </a:rPr>
              <a:t> shaded represent mandatory activities as shown in journal</a:t>
            </a:r>
            <a:r>
              <a:rPr lang="en-US" sz="1200" b="1" i="1" baseline="0">
                <a:solidFill>
                  <a:sysClr val="windowText" lastClr="000000"/>
                </a:solidFill>
                <a:latin typeface="Aptos" panose="020B0004020202020204" pitchFamily="34" charset="0"/>
              </a:rPr>
              <a:t> format.</a:t>
            </a:r>
            <a:endParaRPr lang="en-US" sz="1200" b="1" i="1">
              <a:solidFill>
                <a:sysClr val="windowText" lastClr="000000"/>
              </a:solidFill>
              <a:latin typeface="Aptos" panose="020B0004020202020204" pitchFamily="34" charset="0"/>
            </a:endParaRPr>
          </a:p>
        </xdr:txBody>
      </xdr:sp>
      <xdr:pic>
        <xdr:nvPicPr>
          <xdr:cNvPr id="81" name="Picture 80">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0411" y="579354"/>
            <a:ext cx="257387" cy="402167"/>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9525</xdr:colOff>
      <xdr:row>0</xdr:row>
      <xdr:rowOff>123824</xdr:rowOff>
    </xdr:from>
    <xdr:to>
      <xdr:col>8</xdr:col>
      <xdr:colOff>349567</xdr:colOff>
      <xdr:row>1</xdr:row>
      <xdr:rowOff>402906</xdr:rowOff>
    </xdr:to>
    <xdr:sp macro="" textlink="">
      <xdr:nvSpPr>
        <xdr:cNvPr id="2" name="TextBox 1">
          <a:hlinkClick xmlns:r="http://schemas.openxmlformats.org/officeDocument/2006/relationships" r:id="rId1" tooltip="Click Here"/>
          <a:extLst>
            <a:ext uri="{FF2B5EF4-FFF2-40B4-BE49-F238E27FC236}">
              <a16:creationId xmlns:a16="http://schemas.microsoft.com/office/drawing/2014/main" id="{00000000-0008-0000-0400-000002000000}"/>
            </a:ext>
          </a:extLst>
        </xdr:cNvPr>
        <xdr:cNvSpPr txBox="1"/>
      </xdr:nvSpPr>
      <xdr:spPr>
        <a:xfrm>
          <a:off x="11010900" y="123824"/>
          <a:ext cx="1554480" cy="731520"/>
        </a:xfrm>
        <a:prstGeom prst="roundRect">
          <a:avLst/>
        </a:prstGeom>
        <a:solidFill>
          <a:srgbClr val="64A70B"/>
        </a:solidFill>
        <a:ln w="9525" cmpd="sng">
          <a:solidFill>
            <a:srgbClr val="64A70B"/>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100" b="1" baseline="0">
              <a:solidFill>
                <a:srgbClr val="2C3136"/>
              </a:solidFill>
              <a:latin typeface="Aptos" panose="020B0004020202020204" pitchFamily="34" charset="0"/>
            </a:rPr>
            <a:t>Resort Village Calendar</a:t>
          </a:r>
          <a:endParaRPr lang="en-US" sz="1100" b="1">
            <a:solidFill>
              <a:srgbClr val="2C3136"/>
            </a:solidFill>
            <a:latin typeface="Aptos" panose="020B0004020202020204" pitchFamily="34" charset="0"/>
          </a:endParaRPr>
        </a:p>
      </xdr:txBody>
    </xdr:sp>
    <xdr:clientData/>
  </xdr:twoCellAnchor>
  <xdr:twoCellAnchor>
    <xdr:from>
      <xdr:col>8</xdr:col>
      <xdr:colOff>447674</xdr:colOff>
      <xdr:row>0</xdr:row>
      <xdr:rowOff>123824</xdr:rowOff>
    </xdr:from>
    <xdr:to>
      <xdr:col>11</xdr:col>
      <xdr:colOff>180498</xdr:colOff>
      <xdr:row>1</xdr:row>
      <xdr:rowOff>402906</xdr:rowOff>
    </xdr:to>
    <xdr:sp macro="" textlink="">
      <xdr:nvSpPr>
        <xdr:cNvPr id="3" name="TextBox 2">
          <a:hlinkClick xmlns:r="http://schemas.openxmlformats.org/officeDocument/2006/relationships" r:id="rId2" tooltip="Click Here"/>
          <a:extLst>
            <a:ext uri="{FF2B5EF4-FFF2-40B4-BE49-F238E27FC236}">
              <a16:creationId xmlns:a16="http://schemas.microsoft.com/office/drawing/2014/main" id="{00000000-0008-0000-0400-000003000000}"/>
            </a:ext>
          </a:extLst>
        </xdr:cNvPr>
        <xdr:cNvSpPr txBox="1"/>
      </xdr:nvSpPr>
      <xdr:spPr>
        <a:xfrm>
          <a:off x="12663487" y="123824"/>
          <a:ext cx="1554480" cy="731520"/>
        </a:xfrm>
        <a:prstGeom prst="roundRect">
          <a:avLst/>
        </a:prstGeom>
        <a:solidFill>
          <a:srgbClr val="FBDD40"/>
        </a:solidFill>
        <a:ln w="9525" cmpd="sng">
          <a:solidFill>
            <a:srgbClr val="FBDD4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100" b="1">
              <a:solidFill>
                <a:srgbClr val="2C3136"/>
              </a:solidFill>
              <a:latin typeface="Aptos" panose="020B0004020202020204" pitchFamily="34" charset="0"/>
            </a:rPr>
            <a:t>Election</a:t>
          </a:r>
          <a:r>
            <a:rPr lang="en-US" sz="1100" b="1" baseline="0">
              <a:solidFill>
                <a:srgbClr val="2C3136"/>
              </a:solidFill>
              <a:latin typeface="Aptos" panose="020B0004020202020204" pitchFamily="34" charset="0"/>
            </a:rPr>
            <a:t> Forms and Links</a:t>
          </a:r>
          <a:endParaRPr lang="en-US" sz="1100" b="1">
            <a:solidFill>
              <a:srgbClr val="2C3136"/>
            </a:solidFill>
            <a:latin typeface="Aptos" panose="020B0004020202020204" pitchFamily="34" charset="0"/>
          </a:endParaRPr>
        </a:p>
      </xdr:txBody>
    </xdr:sp>
    <xdr:clientData/>
  </xdr:twoCellAnchor>
  <xdr:twoCellAnchor>
    <xdr:from>
      <xdr:col>11</xdr:col>
      <xdr:colOff>276223</xdr:colOff>
      <xdr:row>0</xdr:row>
      <xdr:rowOff>123825</xdr:rowOff>
    </xdr:from>
    <xdr:to>
      <xdr:col>14</xdr:col>
      <xdr:colOff>9047</xdr:colOff>
      <xdr:row>1</xdr:row>
      <xdr:rowOff>402907</xdr:rowOff>
    </xdr:to>
    <xdr:sp macro="" textlink="">
      <xdr:nvSpPr>
        <xdr:cNvPr id="4" name="TextBox 3">
          <a:hlinkClick xmlns:r="http://schemas.openxmlformats.org/officeDocument/2006/relationships" r:id="rId3" tooltip="Click Here"/>
          <a:extLst>
            <a:ext uri="{FF2B5EF4-FFF2-40B4-BE49-F238E27FC236}">
              <a16:creationId xmlns:a16="http://schemas.microsoft.com/office/drawing/2014/main" id="{00000000-0008-0000-0400-000004000000}"/>
            </a:ext>
          </a:extLst>
        </xdr:cNvPr>
        <xdr:cNvSpPr txBox="1"/>
      </xdr:nvSpPr>
      <xdr:spPr>
        <a:xfrm>
          <a:off x="14313692" y="123825"/>
          <a:ext cx="1554480" cy="731520"/>
        </a:xfrm>
        <a:prstGeom prst="roundRect">
          <a:avLst/>
        </a:prstGeom>
        <a:solidFill>
          <a:srgbClr val="E1E3E6"/>
        </a:solidFill>
        <a:ln w="9525" cmpd="sng">
          <a:solidFill>
            <a:srgbClr val="E1E3E6"/>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100" b="1">
              <a:solidFill>
                <a:srgbClr val="2C3136"/>
              </a:solidFill>
              <a:latin typeface="Aptos" panose="020B0004020202020204" pitchFamily="34" charset="0"/>
            </a:rPr>
            <a:t>Back to Start Menu</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607218</xdr:colOff>
      <xdr:row>2</xdr:row>
      <xdr:rowOff>0</xdr:rowOff>
    </xdr:from>
    <xdr:to>
      <xdr:col>10</xdr:col>
      <xdr:colOff>431482</xdr:colOff>
      <xdr:row>2</xdr:row>
      <xdr:rowOff>640080</xdr:rowOff>
    </xdr:to>
    <xdr:sp macro="" textlink="">
      <xdr:nvSpPr>
        <xdr:cNvPr id="2" name="TextBox 1">
          <a:hlinkClick xmlns:r="http://schemas.openxmlformats.org/officeDocument/2006/relationships" r:id="rId1" tooltip="Click Here"/>
          <a:extLst>
            <a:ext uri="{FF2B5EF4-FFF2-40B4-BE49-F238E27FC236}">
              <a16:creationId xmlns:a16="http://schemas.microsoft.com/office/drawing/2014/main" id="{00000000-0008-0000-0500-000002000000}"/>
            </a:ext>
          </a:extLst>
        </xdr:cNvPr>
        <xdr:cNvSpPr txBox="1"/>
      </xdr:nvSpPr>
      <xdr:spPr>
        <a:xfrm>
          <a:off x="14942343" y="440531"/>
          <a:ext cx="1645920" cy="640080"/>
        </a:xfrm>
        <a:prstGeom prst="roundRect">
          <a:avLst/>
        </a:prstGeom>
        <a:solidFill>
          <a:srgbClr val="64A70B"/>
        </a:solidFill>
        <a:ln w="9525" cmpd="sng">
          <a:solidFill>
            <a:srgbClr val="64A70B"/>
          </a:solidFill>
        </a:ln>
        <a:effectLst>
          <a:outerShdw blurRad="127000" dist="1016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91440" tIns="0" bIns="0" rtlCol="0" anchor="ctr"/>
        <a:lstStyle/>
        <a:p>
          <a:pPr algn="ctr"/>
          <a:r>
            <a:rPr lang="en-US" sz="1400" b="1" baseline="0">
              <a:solidFill>
                <a:srgbClr val="2C3136"/>
              </a:solidFill>
              <a:latin typeface="Aptos" panose="020B0004020202020204" pitchFamily="34" charset="0"/>
            </a:rPr>
            <a:t>Resort Village Journal</a:t>
          </a:r>
          <a:endParaRPr lang="en-US" sz="1400" b="1">
            <a:solidFill>
              <a:srgbClr val="2C3136"/>
            </a:solidFill>
            <a:latin typeface="Aptos" panose="020B0004020202020204" pitchFamily="34" charset="0"/>
          </a:endParaRPr>
        </a:p>
      </xdr:txBody>
    </xdr:sp>
    <xdr:clientData/>
  </xdr:twoCellAnchor>
  <xdr:twoCellAnchor>
    <xdr:from>
      <xdr:col>7</xdr:col>
      <xdr:colOff>607218</xdr:colOff>
      <xdr:row>3</xdr:row>
      <xdr:rowOff>133618</xdr:rowOff>
    </xdr:from>
    <xdr:to>
      <xdr:col>10</xdr:col>
      <xdr:colOff>431482</xdr:colOff>
      <xdr:row>5</xdr:row>
      <xdr:rowOff>440323</xdr:rowOff>
    </xdr:to>
    <xdr:sp macro="" textlink="">
      <xdr:nvSpPr>
        <xdr:cNvPr id="3" name="TextBox 2">
          <a:hlinkClick xmlns:r="http://schemas.openxmlformats.org/officeDocument/2006/relationships" r:id="rId2" tooltip="Click Here"/>
          <a:extLst>
            <a:ext uri="{FF2B5EF4-FFF2-40B4-BE49-F238E27FC236}">
              <a16:creationId xmlns:a16="http://schemas.microsoft.com/office/drawing/2014/main" id="{00000000-0008-0000-0500-000003000000}"/>
            </a:ext>
          </a:extLst>
        </xdr:cNvPr>
        <xdr:cNvSpPr txBox="1"/>
      </xdr:nvSpPr>
      <xdr:spPr>
        <a:xfrm>
          <a:off x="14942343" y="1502837"/>
          <a:ext cx="1645920" cy="640080"/>
        </a:xfrm>
        <a:prstGeom prst="roundRect">
          <a:avLst/>
        </a:prstGeom>
        <a:solidFill>
          <a:srgbClr val="FBDD40"/>
        </a:solidFill>
        <a:ln w="9525" cmpd="sng">
          <a:solidFill>
            <a:srgbClr val="FBDD40"/>
          </a:solidFill>
        </a:ln>
        <a:effectLst>
          <a:outerShdw blurRad="127000" dist="1016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a:solidFill>
                <a:srgbClr val="2C3136"/>
              </a:solidFill>
              <a:latin typeface="Aptos" panose="020B0004020202020204" pitchFamily="34" charset="0"/>
            </a:rPr>
            <a:t>Election</a:t>
          </a:r>
          <a:r>
            <a:rPr lang="en-US" sz="1400" b="1" baseline="0">
              <a:solidFill>
                <a:srgbClr val="2C3136"/>
              </a:solidFill>
              <a:latin typeface="Aptos" panose="020B0004020202020204" pitchFamily="34" charset="0"/>
            </a:rPr>
            <a:t> Forms and Links</a:t>
          </a:r>
          <a:endParaRPr lang="en-US" sz="1400" b="1">
            <a:solidFill>
              <a:srgbClr val="2C3136"/>
            </a:solidFill>
            <a:latin typeface="Aptos" panose="020B0004020202020204" pitchFamily="34" charset="0"/>
          </a:endParaRPr>
        </a:p>
      </xdr:txBody>
    </xdr:sp>
    <xdr:clientData/>
  </xdr:twoCellAnchor>
  <xdr:twoCellAnchor>
    <xdr:from>
      <xdr:col>7</xdr:col>
      <xdr:colOff>607218</xdr:colOff>
      <xdr:row>5</xdr:row>
      <xdr:rowOff>862549</xdr:rowOff>
    </xdr:from>
    <xdr:to>
      <xdr:col>10</xdr:col>
      <xdr:colOff>431482</xdr:colOff>
      <xdr:row>7</xdr:row>
      <xdr:rowOff>407254</xdr:rowOff>
    </xdr:to>
    <xdr:sp macro="" textlink="">
      <xdr:nvSpPr>
        <xdr:cNvPr id="4" name="TextBox 3">
          <a:hlinkClick xmlns:r="http://schemas.openxmlformats.org/officeDocument/2006/relationships" r:id="rId3" tooltip="Click Here"/>
          <a:extLst>
            <a:ext uri="{FF2B5EF4-FFF2-40B4-BE49-F238E27FC236}">
              <a16:creationId xmlns:a16="http://schemas.microsoft.com/office/drawing/2014/main" id="{00000000-0008-0000-0500-000004000000}"/>
            </a:ext>
          </a:extLst>
        </xdr:cNvPr>
        <xdr:cNvSpPr txBox="1"/>
      </xdr:nvSpPr>
      <xdr:spPr>
        <a:xfrm>
          <a:off x="14942343" y="2565143"/>
          <a:ext cx="1645920" cy="640080"/>
        </a:xfrm>
        <a:prstGeom prst="roundRect">
          <a:avLst/>
        </a:prstGeom>
        <a:solidFill>
          <a:srgbClr val="E1E3E6"/>
        </a:solidFill>
        <a:ln w="9525" cmpd="sng">
          <a:solidFill>
            <a:srgbClr val="E1E3E6"/>
          </a:solidFill>
        </a:ln>
        <a:effectLst>
          <a:outerShdw blurRad="228600" dist="101600" algn="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en-US" sz="1400" b="1">
              <a:solidFill>
                <a:srgbClr val="2C3136"/>
              </a:solidFill>
              <a:latin typeface="Aptos" panose="020B0004020202020204" pitchFamily="34" charset="0"/>
            </a:rPr>
            <a:t>Back to Start Menu</a:t>
          </a:r>
        </a:p>
      </xdr:txBody>
    </xdr:sp>
    <xdr:clientData/>
  </xdr:twoCellAnchor>
  <xdr:twoCellAnchor>
    <xdr:from>
      <xdr:col>6</xdr:col>
      <xdr:colOff>0</xdr:colOff>
      <xdr:row>1</xdr:row>
      <xdr:rowOff>116416</xdr:rowOff>
    </xdr:from>
    <xdr:to>
      <xdr:col>7</xdr:col>
      <xdr:colOff>3176</xdr:colOff>
      <xdr:row>3</xdr:row>
      <xdr:rowOff>1</xdr:rowOff>
    </xdr:to>
    <xdr:grpSp>
      <xdr:nvGrpSpPr>
        <xdr:cNvPr id="5" name="Group 4">
          <a:extLst>
            <a:ext uri="{FF2B5EF4-FFF2-40B4-BE49-F238E27FC236}">
              <a16:creationId xmlns:a16="http://schemas.microsoft.com/office/drawing/2014/main" id="{00000000-0008-0000-0500-000005000000}"/>
            </a:ext>
          </a:extLst>
        </xdr:cNvPr>
        <xdr:cNvGrpSpPr/>
      </xdr:nvGrpSpPr>
      <xdr:grpSpPr>
        <a:xfrm>
          <a:off x="12630150" y="392641"/>
          <a:ext cx="2108201" cy="988485"/>
          <a:chOff x="513698" y="358110"/>
          <a:chExt cx="1799167" cy="825500"/>
        </a:xfrm>
      </xdr:grpSpPr>
      <xdr:sp macro="" textlink="">
        <xdr:nvSpPr>
          <xdr:cNvPr id="6" name="Round Diagonal Corner Rectangle 5">
            <a:extLst>
              <a:ext uri="{FF2B5EF4-FFF2-40B4-BE49-F238E27FC236}">
                <a16:creationId xmlns:a16="http://schemas.microsoft.com/office/drawing/2014/main" id="{00000000-0008-0000-0500-000006000000}"/>
              </a:ext>
            </a:extLst>
          </xdr:cNvPr>
          <xdr:cNvSpPr/>
        </xdr:nvSpPr>
        <xdr:spPr>
          <a:xfrm>
            <a:off x="513698" y="358110"/>
            <a:ext cx="1799167" cy="825500"/>
          </a:xfrm>
          <a:prstGeom prst="round2DiagRect">
            <a:avLst/>
          </a:prstGeom>
          <a:solidFill>
            <a:srgbClr val="E1E3E6"/>
          </a:solidFill>
          <a:ln>
            <a:solidFill>
              <a:srgbClr val="E1E3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5760" rtlCol="0" anchor="ctr"/>
          <a:lstStyle/>
          <a:p>
            <a:pPr algn="ctr"/>
            <a:r>
              <a:rPr lang="en-US" sz="1100" b="1" i="1">
                <a:solidFill>
                  <a:sysClr val="windowText" lastClr="000000"/>
                </a:solidFill>
                <a:latin typeface="Aptos" panose="020B0004020202020204" pitchFamily="34" charset="0"/>
              </a:rPr>
              <a:t>Activities</a:t>
            </a:r>
            <a:r>
              <a:rPr lang="en-US" sz="1100" b="1" i="1" baseline="0">
                <a:solidFill>
                  <a:sysClr val="windowText" lastClr="000000"/>
                </a:solidFill>
                <a:latin typeface="Aptos" panose="020B0004020202020204" pitchFamily="34" charset="0"/>
              </a:rPr>
              <a:t> that are</a:t>
            </a:r>
            <a:r>
              <a:rPr lang="en-US" sz="1100" b="1" i="1">
                <a:solidFill>
                  <a:sysClr val="windowText" lastClr="000000"/>
                </a:solidFill>
                <a:latin typeface="Aptos" panose="020B0004020202020204" pitchFamily="34" charset="0"/>
              </a:rPr>
              <a:t> shaded represent mandatory activities as shown in journal</a:t>
            </a:r>
            <a:r>
              <a:rPr lang="en-US" sz="1100" b="1" i="1" baseline="0">
                <a:solidFill>
                  <a:sysClr val="windowText" lastClr="000000"/>
                </a:solidFill>
                <a:latin typeface="Aptos" panose="020B0004020202020204" pitchFamily="34" charset="0"/>
              </a:rPr>
              <a:t> format.</a:t>
            </a:r>
            <a:endParaRPr lang="en-US" sz="1100" b="1" i="1">
              <a:solidFill>
                <a:sysClr val="windowText" lastClr="000000"/>
              </a:solidFill>
              <a:latin typeface="Aptos" panose="020B0004020202020204" pitchFamily="34" charset="0"/>
            </a:endParaRPr>
          </a:p>
        </xdr:txBody>
      </xdr:sp>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0411" y="579354"/>
            <a:ext cx="257387" cy="402167"/>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publications.saskatchewan.ca/" TargetMode="External"/><Relationship Id="rId18" Type="http://schemas.openxmlformats.org/officeDocument/2006/relationships/hyperlink" Target="http://publications.saskatchewan.ca/" TargetMode="External"/><Relationship Id="rId26" Type="http://schemas.openxmlformats.org/officeDocument/2006/relationships/hyperlink" Target="http://publications.saskatchewan.ca/" TargetMode="External"/><Relationship Id="rId39" Type="http://schemas.openxmlformats.org/officeDocument/2006/relationships/hyperlink" Target="https://www.saskatchewan.ca/government/municipal-administration/municipal-directory" TargetMode="External"/><Relationship Id="rId21" Type="http://schemas.openxmlformats.org/officeDocument/2006/relationships/hyperlink" Target="http://publications.saskatchewan.ca/" TargetMode="External"/><Relationship Id="rId34" Type="http://schemas.openxmlformats.org/officeDocument/2006/relationships/hyperlink" Target="http://publications.saskatchewan.ca/" TargetMode="External"/><Relationship Id="rId42" Type="http://schemas.openxmlformats.org/officeDocument/2006/relationships/hyperlink" Target="https://publications.saskatchewan.ca/" TargetMode="External"/><Relationship Id="rId7" Type="http://schemas.openxmlformats.org/officeDocument/2006/relationships/hyperlink" Target="http://publications.saskatchewan.ca/" TargetMode="External"/><Relationship Id="rId2" Type="http://schemas.openxmlformats.org/officeDocument/2006/relationships/hyperlink" Target="http://publications.saskatchewan.ca/" TargetMode="External"/><Relationship Id="rId16" Type="http://schemas.openxmlformats.org/officeDocument/2006/relationships/hyperlink" Target="http://publications.saskatchewan.ca/" TargetMode="External"/><Relationship Id="rId29" Type="http://schemas.openxmlformats.org/officeDocument/2006/relationships/hyperlink" Target="http://publications.saskatchewan.ca/" TargetMode="External"/><Relationship Id="rId1" Type="http://schemas.openxmlformats.org/officeDocument/2006/relationships/hyperlink" Target="http://publications.saskatchewan.ca/" TargetMode="External"/><Relationship Id="rId6" Type="http://schemas.openxmlformats.org/officeDocument/2006/relationships/hyperlink" Target="http://publications.saskatchewan.ca/" TargetMode="External"/><Relationship Id="rId11" Type="http://schemas.openxmlformats.org/officeDocument/2006/relationships/hyperlink" Target="http://publications.saskatchewan.ca/" TargetMode="External"/><Relationship Id="rId24" Type="http://schemas.openxmlformats.org/officeDocument/2006/relationships/hyperlink" Target="http://publications.saskatchewan.ca/" TargetMode="External"/><Relationship Id="rId32" Type="http://schemas.openxmlformats.org/officeDocument/2006/relationships/hyperlink" Target="http://publications.saskatchewan.ca/" TargetMode="External"/><Relationship Id="rId37" Type="http://schemas.openxmlformats.org/officeDocument/2006/relationships/hyperlink" Target="https://publications.saskatchewan.ca/" TargetMode="External"/><Relationship Id="rId40" Type="http://schemas.openxmlformats.org/officeDocument/2006/relationships/hyperlink" Target="https://municipalelection.saskatchewan.ca/" TargetMode="External"/><Relationship Id="rId45" Type="http://schemas.openxmlformats.org/officeDocument/2006/relationships/printerSettings" Target="../printerSettings/printerSettings2.bin"/><Relationship Id="rId5" Type="http://schemas.openxmlformats.org/officeDocument/2006/relationships/hyperlink" Target="http://publications.saskatchewan.ca/" TargetMode="External"/><Relationship Id="rId15" Type="http://schemas.openxmlformats.org/officeDocument/2006/relationships/hyperlink" Target="http://publications.saskatchewan.ca/" TargetMode="External"/><Relationship Id="rId23" Type="http://schemas.openxmlformats.org/officeDocument/2006/relationships/hyperlink" Target="http://publications.saskatchewan.ca/" TargetMode="External"/><Relationship Id="rId28" Type="http://schemas.openxmlformats.org/officeDocument/2006/relationships/hyperlink" Target="http://publications.saskatchewan.ca/" TargetMode="External"/><Relationship Id="rId36" Type="http://schemas.openxmlformats.org/officeDocument/2006/relationships/hyperlink" Target="https://publications.saskatchewan.ca/" TargetMode="External"/><Relationship Id="rId10" Type="http://schemas.openxmlformats.org/officeDocument/2006/relationships/hyperlink" Target="http://publications.saskatchewan.ca/" TargetMode="External"/><Relationship Id="rId19" Type="http://schemas.openxmlformats.org/officeDocument/2006/relationships/hyperlink" Target="http://publications.saskatchewan.ca/" TargetMode="External"/><Relationship Id="rId31" Type="http://schemas.openxmlformats.org/officeDocument/2006/relationships/hyperlink" Target="http://publications.saskatchewan.ca/" TargetMode="External"/><Relationship Id="rId44" Type="http://schemas.openxmlformats.org/officeDocument/2006/relationships/hyperlink" Target="https://publications.saskatchewan.ca/api/v1/products/77907/formats/87346/download" TargetMode="External"/><Relationship Id="rId4" Type="http://schemas.openxmlformats.org/officeDocument/2006/relationships/hyperlink" Target="http://publications.saskatchewan.ca/" TargetMode="External"/><Relationship Id="rId9" Type="http://schemas.openxmlformats.org/officeDocument/2006/relationships/hyperlink" Target="http://publications.saskatchewan.ca/" TargetMode="External"/><Relationship Id="rId14" Type="http://schemas.openxmlformats.org/officeDocument/2006/relationships/hyperlink" Target="http://publications.saskatchewan.ca/" TargetMode="External"/><Relationship Id="rId22" Type="http://schemas.openxmlformats.org/officeDocument/2006/relationships/hyperlink" Target="http://publications.saskatchewan.ca/" TargetMode="External"/><Relationship Id="rId27" Type="http://schemas.openxmlformats.org/officeDocument/2006/relationships/hyperlink" Target="http://publications.saskatchewan.ca/" TargetMode="External"/><Relationship Id="rId30" Type="http://schemas.openxmlformats.org/officeDocument/2006/relationships/hyperlink" Target="http://publications.saskatchewan.ca/" TargetMode="External"/><Relationship Id="rId35" Type="http://schemas.openxmlformats.org/officeDocument/2006/relationships/hyperlink" Target="https://publications.saskatchewan.ca/" TargetMode="External"/><Relationship Id="rId43" Type="http://schemas.openxmlformats.org/officeDocument/2006/relationships/hyperlink" Target="https://publications.saskatchewan.ca/api/v1/products/73891/formats/87019/download" TargetMode="External"/><Relationship Id="rId8" Type="http://schemas.openxmlformats.org/officeDocument/2006/relationships/hyperlink" Target="http://publications.saskatchewan.ca/" TargetMode="External"/><Relationship Id="rId3" Type="http://schemas.openxmlformats.org/officeDocument/2006/relationships/hyperlink" Target="http://publications.saskatchewan.ca/" TargetMode="External"/><Relationship Id="rId12" Type="http://schemas.openxmlformats.org/officeDocument/2006/relationships/hyperlink" Target="http://publications.saskatchewan.ca/" TargetMode="External"/><Relationship Id="rId17" Type="http://schemas.openxmlformats.org/officeDocument/2006/relationships/hyperlink" Target="http://publications.saskatchewan.ca/" TargetMode="External"/><Relationship Id="rId25" Type="http://schemas.openxmlformats.org/officeDocument/2006/relationships/hyperlink" Target="http://publications.saskatchewan.ca/" TargetMode="External"/><Relationship Id="rId33" Type="http://schemas.openxmlformats.org/officeDocument/2006/relationships/hyperlink" Target="http://publications.saskatchewan.ca/" TargetMode="External"/><Relationship Id="rId38" Type="http://schemas.openxmlformats.org/officeDocument/2006/relationships/hyperlink" Target="http://municipal.gov.sk.ca/MERT" TargetMode="External"/><Relationship Id="rId46" Type="http://schemas.openxmlformats.org/officeDocument/2006/relationships/drawing" Target="../drawings/drawing2.xml"/><Relationship Id="rId20" Type="http://schemas.openxmlformats.org/officeDocument/2006/relationships/hyperlink" Target="http://publications.saskatchewan.ca/" TargetMode="External"/><Relationship Id="rId41" Type="http://schemas.openxmlformats.org/officeDocument/2006/relationships/hyperlink" Target="https://publications.saskatchewan.ca/"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publications.saskatchewan.ca/" TargetMode="External"/><Relationship Id="rId7" Type="http://schemas.openxmlformats.org/officeDocument/2006/relationships/printerSettings" Target="../printerSettings/printerSettings3.bin"/><Relationship Id="rId2" Type="http://schemas.openxmlformats.org/officeDocument/2006/relationships/hyperlink" Target="https://publications.saskatchewan.ca/" TargetMode="External"/><Relationship Id="rId1" Type="http://schemas.openxmlformats.org/officeDocument/2006/relationships/hyperlink" Target="https://publications.saskatchewan.ca/" TargetMode="External"/><Relationship Id="rId6" Type="http://schemas.openxmlformats.org/officeDocument/2006/relationships/hyperlink" Target="https://municipalelection.saskatchewan.ca/" TargetMode="External"/><Relationship Id="rId5" Type="http://schemas.openxmlformats.org/officeDocument/2006/relationships/hyperlink" Target="https://publications.saskatchewan.ca/" TargetMode="External"/><Relationship Id="rId4" Type="http://schemas.openxmlformats.org/officeDocument/2006/relationships/hyperlink" Target="https://www.saskatchewan.ca/government/municipal-administration/municipal-director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publications.saskatchewan.ca/" TargetMode="External"/><Relationship Id="rId7" Type="http://schemas.openxmlformats.org/officeDocument/2006/relationships/printerSettings" Target="../printerSettings/printerSettings5.bin"/><Relationship Id="rId2" Type="http://schemas.openxmlformats.org/officeDocument/2006/relationships/hyperlink" Target="https://publications.saskatchewan.ca/" TargetMode="External"/><Relationship Id="rId1" Type="http://schemas.openxmlformats.org/officeDocument/2006/relationships/hyperlink" Target="https://publications.saskatchewan.ca/" TargetMode="External"/><Relationship Id="rId6" Type="http://schemas.openxmlformats.org/officeDocument/2006/relationships/hyperlink" Target="https://municipalelection.saskatchewan.ca/" TargetMode="External"/><Relationship Id="rId5" Type="http://schemas.openxmlformats.org/officeDocument/2006/relationships/hyperlink" Target="https://publications.saskatchewan.ca/" TargetMode="External"/><Relationship Id="rId4" Type="http://schemas.openxmlformats.org/officeDocument/2006/relationships/hyperlink" Target="https://www.saskatchewan.ca/government/municipal-administration/municipal-directory"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publications.saskatchewan.ca/" TargetMode="External"/><Relationship Id="rId7" Type="http://schemas.openxmlformats.org/officeDocument/2006/relationships/printerSettings" Target="../printerSettings/printerSettings7.bin"/><Relationship Id="rId2" Type="http://schemas.openxmlformats.org/officeDocument/2006/relationships/hyperlink" Target="https://publications.saskatchewan.ca/" TargetMode="External"/><Relationship Id="rId1" Type="http://schemas.openxmlformats.org/officeDocument/2006/relationships/hyperlink" Target="https://publications.saskatchewan.ca/" TargetMode="External"/><Relationship Id="rId6" Type="http://schemas.openxmlformats.org/officeDocument/2006/relationships/hyperlink" Target="https://municipalelection.saskatchewan.ca/" TargetMode="External"/><Relationship Id="rId5" Type="http://schemas.openxmlformats.org/officeDocument/2006/relationships/hyperlink" Target="https://publications.saskatchewan.ca/" TargetMode="External"/><Relationship Id="rId4" Type="http://schemas.openxmlformats.org/officeDocument/2006/relationships/hyperlink" Target="https://www.saskatchewan.ca/government/municipal-administration/municipal-directory"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showGridLines="0" showRowColHeaders="0" tabSelected="1" zoomScale="70" zoomScaleNormal="70" workbookViewId="0">
      <selection activeCell="A7" sqref="A7"/>
    </sheetView>
  </sheetViews>
  <sheetFormatPr defaultColWidth="9.109375" defaultRowHeight="14.4" x14ac:dyDescent="0.3"/>
  <cols>
    <col min="1" max="1" width="48.6640625" style="5" customWidth="1"/>
    <col min="2" max="2" width="27.33203125" style="5" customWidth="1"/>
    <col min="3" max="3" width="10" style="5" customWidth="1"/>
    <col min="4" max="4" width="45.44140625" style="5" customWidth="1"/>
    <col min="5" max="5" width="15" style="5" customWidth="1"/>
    <col min="6" max="6" width="23.44140625" style="5" customWidth="1"/>
    <col min="7" max="7" width="9.109375" style="5"/>
    <col min="8" max="8" width="5.6640625" style="5" customWidth="1"/>
    <col min="9" max="16384" width="9.109375" style="5"/>
  </cols>
  <sheetData>
    <row r="1" spans="1:8" ht="3" customHeight="1" x14ac:dyDescent="0.3"/>
    <row r="2" spans="1:8" ht="83.25" customHeight="1" x14ac:dyDescent="0.3">
      <c r="A2" s="139"/>
      <c r="B2" s="170" t="s">
        <v>0</v>
      </c>
      <c r="C2" s="171"/>
      <c r="D2" s="171"/>
      <c r="E2" s="171"/>
      <c r="F2" s="171"/>
      <c r="G2" s="139"/>
      <c r="H2" s="140"/>
    </row>
    <row r="3" spans="1:8" ht="17.399999999999999" customHeight="1" x14ac:dyDescent="0.4">
      <c r="A3" s="141"/>
      <c r="B3" s="142"/>
      <c r="C3" s="142"/>
      <c r="D3" s="141"/>
      <c r="E3" s="141"/>
      <c r="F3" s="141"/>
      <c r="G3" s="141"/>
      <c r="H3" s="141"/>
    </row>
    <row r="4" spans="1:8" ht="24.6" customHeight="1" x14ac:dyDescent="0.3">
      <c r="A4" s="143"/>
      <c r="B4" s="180" t="s">
        <v>150</v>
      </c>
      <c r="C4" s="181"/>
      <c r="D4" s="181"/>
      <c r="E4" s="181"/>
      <c r="F4" s="182"/>
      <c r="G4" s="143"/>
      <c r="H4" s="143"/>
    </row>
    <row r="5" spans="1:8" ht="26.25" customHeight="1" x14ac:dyDescent="0.3">
      <c r="A5" s="143"/>
      <c r="B5" s="174" t="s">
        <v>191</v>
      </c>
      <c r="C5" s="175"/>
      <c r="D5" s="175"/>
      <c r="E5" s="175"/>
      <c r="F5" s="176"/>
      <c r="G5" s="143"/>
      <c r="H5" s="143"/>
    </row>
    <row r="6" spans="1:8" ht="55.95" customHeight="1" x14ac:dyDescent="0.3">
      <c r="A6" s="143"/>
      <c r="B6" s="177"/>
      <c r="C6" s="178"/>
      <c r="D6" s="178"/>
      <c r="E6" s="178"/>
      <c r="F6" s="179"/>
      <c r="G6" s="143"/>
      <c r="H6" s="143"/>
    </row>
    <row r="7" spans="1:8" ht="153.6" customHeight="1" x14ac:dyDescent="0.35">
      <c r="A7" s="141"/>
      <c r="B7" s="144"/>
      <c r="C7" s="144"/>
      <c r="D7" s="144"/>
      <c r="E7" s="141"/>
      <c r="F7" s="141"/>
      <c r="G7" s="141"/>
      <c r="H7" s="141"/>
    </row>
    <row r="8" spans="1:8" ht="63" customHeight="1" x14ac:dyDescent="0.3">
      <c r="A8" s="141"/>
      <c r="B8" s="183" t="s">
        <v>151</v>
      </c>
      <c r="C8" s="184"/>
      <c r="D8" s="184"/>
      <c r="E8" s="184"/>
      <c r="F8" s="184"/>
      <c r="G8" s="141"/>
      <c r="H8" s="141"/>
    </row>
    <row r="9" spans="1:8" ht="49.5" customHeight="1" x14ac:dyDescent="0.3">
      <c r="A9" s="141"/>
      <c r="B9" s="145"/>
      <c r="C9" s="145"/>
      <c r="D9" s="146"/>
      <c r="E9" s="141"/>
      <c r="F9" s="147"/>
      <c r="G9" s="141"/>
      <c r="H9" s="147"/>
    </row>
    <row r="10" spans="1:8" ht="65.099999999999994" customHeight="1" x14ac:dyDescent="0.3">
      <c r="A10" s="141"/>
      <c r="B10" s="172" t="s">
        <v>148</v>
      </c>
      <c r="C10" s="173"/>
      <c r="D10" s="148">
        <v>46344</v>
      </c>
      <c r="E10" s="141"/>
      <c r="F10" s="149"/>
      <c r="G10" s="141"/>
      <c r="H10" s="149"/>
    </row>
    <row r="11" spans="1:8" ht="18" x14ac:dyDescent="0.3">
      <c r="A11" s="141"/>
      <c r="B11" s="169"/>
      <c r="C11" s="169"/>
      <c r="D11" s="169"/>
      <c r="E11" s="169"/>
      <c r="F11" s="169"/>
      <c r="G11" s="151"/>
      <c r="H11" s="150"/>
    </row>
    <row r="12" spans="1:8" ht="95.25" customHeight="1" x14ac:dyDescent="0.3">
      <c r="A12" s="141"/>
      <c r="B12" s="152"/>
      <c r="C12" s="152"/>
      <c r="D12" s="153"/>
      <c r="E12" s="151"/>
      <c r="F12" s="151"/>
      <c r="G12" s="151"/>
      <c r="H12" s="151"/>
    </row>
    <row r="13" spans="1:8" ht="65.099999999999994" customHeight="1" x14ac:dyDescent="0.3">
      <c r="A13" s="141"/>
      <c r="B13" s="161" t="s">
        <v>149</v>
      </c>
      <c r="C13" s="162"/>
      <c r="D13" s="148">
        <v>46284</v>
      </c>
      <c r="E13" s="141"/>
      <c r="F13" s="141"/>
      <c r="G13" s="141"/>
      <c r="H13" s="141"/>
    </row>
    <row r="14" spans="1:8" ht="11.25" customHeight="1" x14ac:dyDescent="0.4">
      <c r="A14" s="141"/>
      <c r="B14" s="154"/>
      <c r="C14" s="154"/>
      <c r="D14" s="155"/>
      <c r="E14" s="151"/>
      <c r="F14" s="151"/>
      <c r="G14" s="151"/>
      <c r="H14" s="151"/>
    </row>
    <row r="15" spans="1:8" ht="26.25" customHeight="1" x14ac:dyDescent="0.4">
      <c r="A15" s="141"/>
      <c r="B15" s="156"/>
      <c r="C15" s="156"/>
      <c r="D15" s="156"/>
      <c r="E15" s="141"/>
      <c r="F15" s="141"/>
      <c r="G15" s="141"/>
      <c r="H15" s="141"/>
    </row>
    <row r="16" spans="1:8" ht="26.25" customHeight="1" x14ac:dyDescent="0.4">
      <c r="A16" s="141"/>
      <c r="B16" s="156"/>
      <c r="C16" s="156"/>
      <c r="D16" s="156"/>
      <c r="E16" s="141"/>
      <c r="F16" s="141"/>
      <c r="G16" s="141"/>
      <c r="H16" s="141"/>
    </row>
    <row r="17" spans="1:8" ht="78" customHeight="1" x14ac:dyDescent="0.4">
      <c r="A17" s="141"/>
      <c r="B17" s="156"/>
      <c r="C17" s="156"/>
      <c r="D17" s="156"/>
      <c r="E17" s="141"/>
      <c r="F17" s="141"/>
      <c r="G17" s="141"/>
      <c r="H17" s="141"/>
    </row>
    <row r="18" spans="1:8" ht="24.75" customHeight="1" x14ac:dyDescent="0.3">
      <c r="A18" s="141"/>
      <c r="B18" s="163" t="s">
        <v>192</v>
      </c>
      <c r="C18" s="164"/>
      <c r="D18" s="164"/>
      <c r="E18" s="164"/>
      <c r="F18" s="165"/>
      <c r="G18" s="141"/>
      <c r="H18" s="141"/>
    </row>
    <row r="19" spans="1:8" ht="21" customHeight="1" x14ac:dyDescent="0.3">
      <c r="A19" s="141"/>
      <c r="B19" s="166"/>
      <c r="C19" s="167"/>
      <c r="D19" s="167"/>
      <c r="E19" s="167"/>
      <c r="F19" s="168"/>
      <c r="G19" s="141"/>
      <c r="H19" s="141"/>
    </row>
    <row r="20" spans="1:8" ht="21" customHeight="1" x14ac:dyDescent="0.4">
      <c r="A20" s="141"/>
      <c r="B20" s="142"/>
      <c r="C20" s="142"/>
      <c r="D20" s="141"/>
      <c r="E20" s="141"/>
      <c r="F20" s="141"/>
      <c r="G20" s="141"/>
      <c r="H20" s="141"/>
    </row>
    <row r="21" spans="1:8" ht="28.5" customHeight="1" x14ac:dyDescent="0.4">
      <c r="A21" s="141"/>
      <c r="B21" s="157" t="s">
        <v>1</v>
      </c>
      <c r="C21" s="142"/>
      <c r="D21" s="141"/>
      <c r="E21" s="141"/>
      <c r="F21" s="141"/>
      <c r="G21" s="141"/>
      <c r="H21" s="141"/>
    </row>
    <row r="22" spans="1:8" ht="21" customHeight="1" x14ac:dyDescent="0.3"/>
    <row r="23" spans="1:8" ht="21" customHeight="1" x14ac:dyDescent="0.3"/>
    <row r="24" spans="1:8" ht="21" customHeight="1" x14ac:dyDescent="0.3"/>
    <row r="25" spans="1:8" ht="21" customHeight="1" x14ac:dyDescent="0.3"/>
    <row r="26" spans="1:8" ht="21" customHeight="1" x14ac:dyDescent="0.3"/>
    <row r="27" spans="1:8" ht="21" customHeight="1" x14ac:dyDescent="0.3"/>
    <row r="28" spans="1:8" ht="21" customHeight="1" x14ac:dyDescent="0.3"/>
    <row r="29" spans="1:8" ht="21" customHeight="1" x14ac:dyDescent="0.3"/>
    <row r="30" spans="1:8" ht="21" customHeight="1" x14ac:dyDescent="0.3"/>
    <row r="31" spans="1:8" ht="21" customHeight="1" x14ac:dyDescent="0.3"/>
    <row r="32" spans="1:8" ht="21" customHeight="1" x14ac:dyDescent="0.3"/>
    <row r="33" s="5" customFormat="1" ht="21" customHeight="1" x14ac:dyDescent="0.3"/>
    <row r="34" s="5" customFormat="1" ht="21" customHeight="1" x14ac:dyDescent="0.3"/>
    <row r="35" s="5" customFormat="1" ht="21" customHeight="1" x14ac:dyDescent="0.3"/>
    <row r="36" s="5" customFormat="1" ht="21" customHeight="1" x14ac:dyDescent="0.3"/>
    <row r="37" s="5" customFormat="1" ht="21" customHeight="1" x14ac:dyDescent="0.3"/>
    <row r="38" s="5" customFormat="1" ht="21" customHeight="1" x14ac:dyDescent="0.3"/>
  </sheetData>
  <mergeCells count="8">
    <mergeCell ref="B13:C13"/>
    <mergeCell ref="B18:F19"/>
    <mergeCell ref="B11:F11"/>
    <mergeCell ref="B2:F2"/>
    <mergeCell ref="B10:C10"/>
    <mergeCell ref="B5:F6"/>
    <mergeCell ref="B4:F4"/>
    <mergeCell ref="B8:F8"/>
  </mergeCells>
  <pageMargins left="0.25" right="0.25" top="0.75" bottom="0.75" header="0.3" footer="0.3"/>
  <pageSetup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showRowColHeaders="0" zoomScale="60" zoomScaleNormal="60" workbookViewId="0">
      <selection activeCell="Y33" sqref="Y33"/>
    </sheetView>
  </sheetViews>
  <sheetFormatPr defaultColWidth="9.33203125" defaultRowHeight="15.6" x14ac:dyDescent="0.3"/>
  <cols>
    <col min="1" max="1" width="9.33203125" style="111"/>
    <col min="2" max="2" width="34.6640625" style="136" customWidth="1"/>
    <col min="3" max="3" width="64.44140625" style="111" customWidth="1"/>
    <col min="4" max="4" width="1.6640625" style="111" customWidth="1"/>
    <col min="5" max="5" width="9.33203125" style="136" customWidth="1"/>
    <col min="6" max="10" width="9.33203125" style="111"/>
    <col min="11" max="11" width="12.33203125" style="111" customWidth="1"/>
    <col min="12" max="12" width="9.33203125" style="111"/>
    <col min="13" max="13" width="7" style="111" customWidth="1"/>
    <col min="14" max="14" width="12.33203125" style="111" customWidth="1"/>
    <col min="15" max="19" width="9.33203125" style="111"/>
    <col min="20" max="20" width="9.5546875" style="111" customWidth="1"/>
    <col min="21" max="21" width="10.33203125" style="111" customWidth="1"/>
    <col min="22" max="22" width="9.33203125" style="111" customWidth="1"/>
    <col min="23" max="16384" width="9.33203125" style="111"/>
  </cols>
  <sheetData>
    <row r="1" spans="2:22" ht="35.1" customHeight="1" x14ac:dyDescent="0.5">
      <c r="B1" s="185" t="s">
        <v>190</v>
      </c>
      <c r="C1" s="185"/>
      <c r="D1" s="185"/>
      <c r="E1" s="185"/>
      <c r="F1" s="185"/>
      <c r="G1" s="185"/>
      <c r="H1" s="185"/>
      <c r="I1" s="185"/>
      <c r="J1" s="185"/>
      <c r="K1" s="185"/>
      <c r="L1" s="110"/>
      <c r="M1" s="110"/>
    </row>
    <row r="2" spans="2:22" ht="34.5" customHeight="1" x14ac:dyDescent="0.3">
      <c r="B2" s="186" t="s">
        <v>2</v>
      </c>
      <c r="C2" s="186"/>
      <c r="D2" s="186"/>
      <c r="E2" s="186"/>
      <c r="F2" s="186"/>
      <c r="G2" s="186"/>
      <c r="H2" s="186"/>
      <c r="I2" s="186"/>
      <c r="J2" s="186"/>
      <c r="K2" s="186"/>
      <c r="L2" s="112"/>
      <c r="M2" s="112"/>
      <c r="N2" s="112"/>
    </row>
    <row r="3" spans="2:22" ht="11.25" customHeight="1" x14ac:dyDescent="0.5">
      <c r="B3" s="113"/>
      <c r="C3" s="113"/>
      <c r="D3" s="113"/>
      <c r="E3" s="113"/>
      <c r="F3" s="113"/>
      <c r="G3" s="113"/>
      <c r="H3" s="113"/>
      <c r="I3" s="113"/>
      <c r="J3" s="113"/>
      <c r="K3" s="113"/>
      <c r="L3" s="113"/>
      <c r="M3" s="113"/>
      <c r="N3" s="113"/>
    </row>
    <row r="4" spans="2:22" s="115" customFormat="1" ht="25.2" customHeight="1" x14ac:dyDescent="0.35">
      <c r="B4" s="187" t="s">
        <v>3</v>
      </c>
      <c r="C4" s="187"/>
      <c r="E4" s="189" t="s">
        <v>4</v>
      </c>
      <c r="F4" s="189"/>
      <c r="G4" s="189"/>
      <c r="H4" s="189"/>
      <c r="I4" s="189"/>
      <c r="J4" s="189"/>
      <c r="K4" s="189"/>
      <c r="L4" s="116"/>
      <c r="M4" s="116"/>
    </row>
    <row r="5" spans="2:22" s="115" customFormat="1" ht="25.2" customHeight="1" x14ac:dyDescent="0.35">
      <c r="B5" s="188" t="s">
        <v>5</v>
      </c>
      <c r="C5" s="188"/>
      <c r="E5" s="190" t="s">
        <v>143</v>
      </c>
      <c r="F5" s="190"/>
      <c r="G5" s="190"/>
      <c r="H5" s="190"/>
      <c r="I5" s="190"/>
      <c r="J5" s="190"/>
      <c r="K5" s="190"/>
      <c r="L5" s="118"/>
      <c r="M5" s="118"/>
    </row>
    <row r="6" spans="2:22" s="115" customFormat="1" ht="25.2" customHeight="1" x14ac:dyDescent="0.35">
      <c r="B6" s="188" t="s">
        <v>6</v>
      </c>
      <c r="C6" s="188"/>
      <c r="F6" s="119"/>
      <c r="G6" s="119"/>
      <c r="H6" s="119"/>
      <c r="I6" s="119"/>
      <c r="J6" s="119"/>
      <c r="K6" s="119"/>
      <c r="L6" s="119"/>
      <c r="M6" s="119"/>
    </row>
    <row r="7" spans="2:22" s="115" customFormat="1" ht="25.2" customHeight="1" x14ac:dyDescent="0.35">
      <c r="B7" s="193"/>
      <c r="C7" s="193"/>
      <c r="E7" s="195" t="s">
        <v>193</v>
      </c>
      <c r="F7" s="196"/>
      <c r="G7" s="196"/>
      <c r="H7" s="196"/>
      <c r="I7" s="196"/>
      <c r="J7" s="196"/>
      <c r="K7" s="196"/>
      <c r="L7" s="196"/>
      <c r="M7" s="121"/>
    </row>
    <row r="8" spans="2:22" s="115" customFormat="1" ht="25.2" customHeight="1" x14ac:dyDescent="0.35">
      <c r="B8" s="194" t="s">
        <v>8</v>
      </c>
      <c r="C8" s="194"/>
      <c r="E8" s="120" t="s">
        <v>194</v>
      </c>
      <c r="F8"/>
      <c r="G8"/>
      <c r="H8"/>
      <c r="I8"/>
      <c r="J8"/>
      <c r="K8"/>
      <c r="L8" s="120"/>
      <c r="M8" s="120"/>
    </row>
    <row r="9" spans="2:22" s="115" customFormat="1" ht="25.2" customHeight="1" x14ac:dyDescent="0.5">
      <c r="B9" s="188" t="s">
        <v>10</v>
      </c>
      <c r="C9" s="188"/>
      <c r="E9" s="122" t="s">
        <v>7</v>
      </c>
      <c r="F9" s="120"/>
      <c r="G9" s="120"/>
      <c r="H9" s="120"/>
      <c r="I9" s="120"/>
      <c r="J9" s="120"/>
      <c r="K9" s="120"/>
      <c r="L9" s="123"/>
      <c r="M9" s="123"/>
      <c r="N9" s="191" t="s">
        <v>12</v>
      </c>
      <c r="O9" s="191"/>
      <c r="P9" s="191"/>
      <c r="Q9" s="191"/>
      <c r="R9" s="191"/>
      <c r="S9" s="191"/>
      <c r="T9" s="191"/>
      <c r="U9" s="191"/>
      <c r="V9" s="191"/>
    </row>
    <row r="10" spans="2:22" s="115" customFormat="1" ht="25.2" customHeight="1" x14ac:dyDescent="0.35">
      <c r="B10" s="188" t="s">
        <v>13</v>
      </c>
      <c r="C10" s="188"/>
      <c r="D10" s="124"/>
      <c r="E10" s="122" t="s">
        <v>9</v>
      </c>
      <c r="F10" s="123"/>
      <c r="G10" s="123"/>
      <c r="H10" s="123"/>
      <c r="I10" s="123"/>
      <c r="J10" s="123"/>
      <c r="K10" s="123"/>
      <c r="L10" s="122"/>
      <c r="M10" s="122"/>
      <c r="N10" s="192" t="s">
        <v>14</v>
      </c>
      <c r="O10" s="192"/>
      <c r="P10" s="192"/>
      <c r="Q10" s="192"/>
      <c r="R10" s="192"/>
      <c r="S10" s="192"/>
      <c r="T10" s="192"/>
      <c r="U10" s="192"/>
      <c r="V10" s="192"/>
    </row>
    <row r="11" spans="2:22" s="115" customFormat="1" ht="25.2" customHeight="1" x14ac:dyDescent="0.35">
      <c r="B11" s="188" t="s">
        <v>15</v>
      </c>
      <c r="C11" s="188"/>
      <c r="D11" s="124"/>
      <c r="E11" s="122" t="s">
        <v>11</v>
      </c>
      <c r="F11" s="122"/>
      <c r="G11" s="122"/>
      <c r="H11" s="122"/>
      <c r="I11" s="122"/>
      <c r="J11" s="122"/>
      <c r="K11" s="122"/>
      <c r="L11" s="122"/>
      <c r="M11" s="122"/>
      <c r="N11" s="126" t="s">
        <v>16</v>
      </c>
      <c r="O11" s="126"/>
      <c r="P11" s="126"/>
      <c r="Q11" s="126"/>
      <c r="R11" s="126"/>
      <c r="S11" s="126"/>
      <c r="T11" s="126"/>
      <c r="U11" s="126"/>
      <c r="V11" s="126"/>
    </row>
    <row r="12" spans="2:22" s="115" customFormat="1" ht="25.2" customHeight="1" x14ac:dyDescent="0.35">
      <c r="B12" s="188" t="s">
        <v>17</v>
      </c>
      <c r="C12" s="188"/>
      <c r="D12" s="124"/>
      <c r="F12" s="122"/>
      <c r="G12" s="122"/>
      <c r="H12" s="122"/>
      <c r="I12" s="122"/>
      <c r="J12" s="122"/>
      <c r="K12" s="122"/>
      <c r="L12" s="122"/>
      <c r="M12" s="122"/>
      <c r="N12" s="197" t="s">
        <v>18</v>
      </c>
      <c r="O12" s="197"/>
      <c r="P12" s="197"/>
      <c r="Q12" s="197"/>
      <c r="R12" s="197"/>
      <c r="S12" s="197"/>
      <c r="T12" s="197"/>
      <c r="U12" s="197"/>
      <c r="V12" s="197"/>
    </row>
    <row r="13" spans="2:22" s="115" customFormat="1" ht="25.2" customHeight="1" x14ac:dyDescent="0.35">
      <c r="B13" s="188"/>
      <c r="C13" s="188"/>
      <c r="D13" s="124"/>
      <c r="E13" s="127" t="s">
        <v>146</v>
      </c>
      <c r="F13" s="122"/>
      <c r="G13" s="122"/>
      <c r="H13" s="122"/>
      <c r="I13" s="122"/>
      <c r="J13" s="122"/>
      <c r="K13" s="122"/>
      <c r="L13" s="129"/>
      <c r="M13" s="129"/>
      <c r="N13" s="197" t="s">
        <v>20</v>
      </c>
      <c r="O13" s="197"/>
      <c r="P13" s="197"/>
      <c r="Q13" s="197"/>
      <c r="R13" s="197"/>
      <c r="S13" s="197"/>
      <c r="T13" s="197"/>
      <c r="U13" s="197"/>
      <c r="V13" s="197"/>
    </row>
    <row r="14" spans="2:22" s="115" customFormat="1" ht="25.2" customHeight="1" x14ac:dyDescent="0.35">
      <c r="B14" s="194" t="s">
        <v>21</v>
      </c>
      <c r="C14" s="194"/>
      <c r="D14" s="124"/>
      <c r="E14" s="128" t="s">
        <v>19</v>
      </c>
      <c r="F14" s="129"/>
      <c r="G14" s="129"/>
      <c r="H14" s="129"/>
      <c r="I14" s="129"/>
      <c r="J14" s="129"/>
      <c r="K14" s="129"/>
      <c r="N14" s="126" t="s">
        <v>23</v>
      </c>
      <c r="O14" s="126"/>
      <c r="P14" s="126"/>
      <c r="Q14" s="126"/>
      <c r="R14" s="126"/>
      <c r="S14" s="126"/>
      <c r="T14" s="126"/>
      <c r="U14" s="126"/>
    </row>
    <row r="15" spans="2:22" s="115" customFormat="1" ht="25.2" customHeight="1" x14ac:dyDescent="0.35">
      <c r="B15" s="188" t="s">
        <v>24</v>
      </c>
      <c r="C15" s="188"/>
      <c r="D15" s="124"/>
      <c r="E15" s="128" t="s">
        <v>22</v>
      </c>
      <c r="N15" s="192" t="s">
        <v>25</v>
      </c>
      <c r="O15" s="192"/>
      <c r="P15" s="192"/>
      <c r="Q15" s="192"/>
      <c r="R15" s="192"/>
      <c r="S15" s="192"/>
      <c r="T15" s="192"/>
      <c r="U15" s="192"/>
      <c r="V15" s="192"/>
    </row>
    <row r="16" spans="2:22" s="115" customFormat="1" ht="25.2" customHeight="1" x14ac:dyDescent="0.35">
      <c r="B16" s="188" t="s">
        <v>26</v>
      </c>
      <c r="C16" s="188"/>
      <c r="D16" s="124"/>
      <c r="E16" s="128" t="s">
        <v>144</v>
      </c>
      <c r="N16" s="192" t="s">
        <v>29</v>
      </c>
      <c r="O16" s="192"/>
      <c r="P16" s="192"/>
      <c r="Q16" s="192"/>
      <c r="R16" s="192"/>
      <c r="S16" s="192"/>
      <c r="T16" s="192"/>
      <c r="U16" s="192"/>
      <c r="V16" s="192"/>
    </row>
    <row r="17" spans="2:29" s="115" customFormat="1" ht="25.2" customHeight="1" x14ac:dyDescent="0.35">
      <c r="B17" s="188" t="s">
        <v>27</v>
      </c>
      <c r="C17" s="188"/>
      <c r="D17" s="124"/>
      <c r="N17" s="192" t="s">
        <v>32</v>
      </c>
      <c r="O17" s="192"/>
      <c r="P17" s="192"/>
      <c r="Q17" s="192"/>
      <c r="R17" s="192"/>
      <c r="S17" s="192"/>
      <c r="T17" s="192"/>
      <c r="U17" s="192"/>
      <c r="V17" s="192"/>
    </row>
    <row r="18" spans="2:29" s="115" customFormat="1" ht="25.2" customHeight="1" x14ac:dyDescent="0.35">
      <c r="B18" s="188" t="s">
        <v>30</v>
      </c>
      <c r="C18" s="188"/>
      <c r="D18" s="130"/>
      <c r="N18" s="188" t="s">
        <v>35</v>
      </c>
      <c r="O18" s="188"/>
      <c r="P18" s="188"/>
      <c r="Q18" s="188"/>
      <c r="R18" s="188"/>
      <c r="S18" s="188"/>
      <c r="T18" s="188"/>
      <c r="U18" s="188"/>
      <c r="V18" s="188"/>
    </row>
    <row r="19" spans="2:29" s="115" customFormat="1" ht="25.2" customHeight="1" x14ac:dyDescent="0.35">
      <c r="B19" s="188" t="s">
        <v>33</v>
      </c>
      <c r="C19" s="188"/>
      <c r="D19" s="124"/>
      <c r="E19" s="116" t="s">
        <v>28</v>
      </c>
      <c r="F19" s="116"/>
      <c r="G19" s="116"/>
      <c r="H19" s="116"/>
      <c r="I19" s="116"/>
      <c r="J19" s="116"/>
      <c r="K19" s="116"/>
      <c r="L19" s="116"/>
      <c r="M19" s="116"/>
      <c r="N19" s="198" t="s">
        <v>38</v>
      </c>
      <c r="O19" s="198"/>
      <c r="P19" s="198"/>
      <c r="Q19" s="198"/>
      <c r="R19" s="198"/>
      <c r="S19" s="198"/>
      <c r="T19" s="198"/>
      <c r="U19" s="198"/>
      <c r="V19" s="198"/>
    </row>
    <row r="20" spans="2:29" s="115" customFormat="1" ht="25.2" customHeight="1" x14ac:dyDescent="0.35">
      <c r="B20" s="188" t="s">
        <v>36</v>
      </c>
      <c r="C20" s="188"/>
      <c r="D20" s="124"/>
      <c r="E20" s="116" t="s">
        <v>31</v>
      </c>
      <c r="F20" s="116"/>
      <c r="G20" s="116"/>
      <c r="H20" s="116"/>
      <c r="I20" s="116"/>
      <c r="J20" s="116"/>
      <c r="K20" s="116"/>
      <c r="L20" s="116"/>
      <c r="M20" s="116"/>
      <c r="N20" s="198" t="s">
        <v>41</v>
      </c>
      <c r="O20" s="198"/>
      <c r="P20" s="198"/>
      <c r="Q20" s="198"/>
      <c r="R20" s="198"/>
      <c r="S20" s="198"/>
      <c r="T20" s="198"/>
      <c r="U20" s="198"/>
      <c r="V20" s="198"/>
    </row>
    <row r="21" spans="2:29" s="115" customFormat="1" ht="25.2" customHeight="1" x14ac:dyDescent="0.35">
      <c r="B21" s="188" t="s">
        <v>39</v>
      </c>
      <c r="C21" s="188"/>
      <c r="D21" s="124"/>
      <c r="E21" s="131" t="s">
        <v>34</v>
      </c>
      <c r="F21" s="131"/>
      <c r="G21" s="131"/>
      <c r="H21" s="131"/>
      <c r="I21" s="131"/>
      <c r="J21" s="131"/>
      <c r="K21" s="131"/>
      <c r="L21" s="131"/>
      <c r="M21" s="128"/>
    </row>
    <row r="22" spans="2:29" s="115" customFormat="1" ht="25.2" customHeight="1" x14ac:dyDescent="0.5">
      <c r="B22" s="188" t="s">
        <v>42</v>
      </c>
      <c r="C22" s="188"/>
      <c r="D22" s="124"/>
      <c r="E22" s="131" t="s">
        <v>37</v>
      </c>
      <c r="F22" s="131"/>
      <c r="G22" s="131"/>
      <c r="H22" s="131"/>
      <c r="I22" s="131"/>
      <c r="J22" s="131"/>
      <c r="K22" s="131"/>
      <c r="L22" s="131"/>
      <c r="M22" s="129"/>
      <c r="N22" s="199"/>
      <c r="O22" s="199"/>
      <c r="P22" s="199"/>
      <c r="Q22" s="199"/>
      <c r="R22" s="199"/>
      <c r="S22" s="199"/>
      <c r="T22" s="199"/>
      <c r="U22" s="199"/>
      <c r="V22" s="199"/>
    </row>
    <row r="23" spans="2:29" s="115" customFormat="1" ht="25.2" customHeight="1" x14ac:dyDescent="0.35">
      <c r="B23" s="188" t="s">
        <v>43</v>
      </c>
      <c r="C23" s="188"/>
      <c r="D23" s="124"/>
      <c r="E23" s="132" t="s">
        <v>40</v>
      </c>
      <c r="F23" s="132"/>
      <c r="G23" s="132"/>
      <c r="H23" s="132"/>
      <c r="I23" s="132"/>
      <c r="J23" s="132"/>
      <c r="K23" s="132"/>
      <c r="L23" s="132"/>
      <c r="M23" s="132"/>
    </row>
    <row r="24" spans="2:29" s="115" customFormat="1" ht="25.2" customHeight="1" x14ac:dyDescent="0.35">
      <c r="B24" s="188" t="s">
        <v>44</v>
      </c>
      <c r="C24" s="188"/>
      <c r="D24" s="124"/>
    </row>
    <row r="25" spans="2:29" s="115" customFormat="1" ht="25.2" customHeight="1" x14ac:dyDescent="0.35">
      <c r="B25" s="188" t="s">
        <v>45</v>
      </c>
      <c r="C25" s="188"/>
      <c r="D25" s="124"/>
    </row>
    <row r="26" spans="2:29" s="115" customFormat="1" ht="25.2" customHeight="1" x14ac:dyDescent="0.35">
      <c r="B26" s="188" t="s">
        <v>46</v>
      </c>
      <c r="C26" s="188"/>
      <c r="D26" s="124"/>
    </row>
    <row r="27" spans="2:29" s="115" customFormat="1" ht="25.2" customHeight="1" x14ac:dyDescent="0.35">
      <c r="B27" s="188" t="s">
        <v>47</v>
      </c>
      <c r="C27" s="188"/>
      <c r="D27" s="124"/>
      <c r="AC27" s="133"/>
    </row>
    <row r="28" spans="2:29" s="115" customFormat="1" ht="25.2" customHeight="1" x14ac:dyDescent="0.35">
      <c r="B28" s="188" t="s">
        <v>48</v>
      </c>
      <c r="C28" s="188"/>
      <c r="D28" s="124"/>
      <c r="O28" s="134"/>
    </row>
    <row r="29" spans="2:29" s="115" customFormat="1" ht="25.2" customHeight="1" x14ac:dyDescent="0.35">
      <c r="B29" s="188" t="s">
        <v>49</v>
      </c>
      <c r="C29" s="188"/>
      <c r="D29" s="124"/>
      <c r="O29" s="134"/>
    </row>
    <row r="30" spans="2:29" s="115" customFormat="1" ht="25.2" customHeight="1" x14ac:dyDescent="0.35">
      <c r="B30" s="188" t="s">
        <v>50</v>
      </c>
      <c r="C30" s="188"/>
      <c r="D30" s="124"/>
      <c r="O30" s="134"/>
    </row>
    <row r="31" spans="2:29" s="115" customFormat="1" ht="25.2" customHeight="1" x14ac:dyDescent="0.35">
      <c r="B31" s="188" t="s">
        <v>51</v>
      </c>
      <c r="C31" s="188"/>
      <c r="D31" s="124"/>
      <c r="O31" s="134"/>
      <c r="P31" s="111"/>
      <c r="Q31" s="111"/>
      <c r="R31" s="111"/>
      <c r="S31" s="111"/>
      <c r="T31" s="111"/>
      <c r="U31" s="111"/>
      <c r="V31" s="111"/>
    </row>
    <row r="32" spans="2:29" s="115" customFormat="1" ht="25.2" customHeight="1" x14ac:dyDescent="0.35">
      <c r="B32" s="111"/>
      <c r="C32" s="111"/>
      <c r="D32" s="124"/>
      <c r="O32" s="134"/>
      <c r="P32" s="111"/>
      <c r="Q32" s="111"/>
      <c r="R32" s="111"/>
      <c r="S32" s="111"/>
      <c r="T32" s="111"/>
      <c r="U32" s="111"/>
      <c r="V32" s="111"/>
    </row>
    <row r="33" spans="2:15" ht="25.2" customHeight="1" x14ac:dyDescent="0.35">
      <c r="B33" s="114" t="s">
        <v>52</v>
      </c>
      <c r="C33" s="114"/>
      <c r="D33" s="135"/>
      <c r="F33" s="136"/>
      <c r="N33" s="115"/>
      <c r="O33" s="134"/>
    </row>
    <row r="34" spans="2:15" ht="25.2" customHeight="1" x14ac:dyDescent="0.35">
      <c r="B34" s="188" t="s">
        <v>53</v>
      </c>
      <c r="C34" s="188"/>
      <c r="D34" s="114"/>
      <c r="E34" s="114"/>
      <c r="F34" s="114"/>
      <c r="G34" s="114"/>
      <c r="H34" s="114"/>
      <c r="I34" s="114"/>
      <c r="J34" s="114"/>
      <c r="K34" s="114"/>
      <c r="N34" s="115"/>
      <c r="O34" s="134"/>
    </row>
    <row r="35" spans="2:15" ht="25.2" customHeight="1" x14ac:dyDescent="0.35">
      <c r="B35" s="188" t="s">
        <v>54</v>
      </c>
      <c r="C35" s="188"/>
      <c r="D35" s="117"/>
      <c r="E35" s="117"/>
      <c r="F35" s="117"/>
      <c r="G35" s="117"/>
      <c r="H35" s="117"/>
      <c r="I35" s="117"/>
      <c r="J35" s="117"/>
      <c r="K35" s="117"/>
      <c r="N35" s="115"/>
      <c r="O35" s="134"/>
    </row>
    <row r="36" spans="2:15" ht="25.2" customHeight="1" x14ac:dyDescent="0.35">
      <c r="B36" s="188" t="s">
        <v>55</v>
      </c>
      <c r="C36" s="188"/>
      <c r="D36" s="117"/>
      <c r="E36" s="117"/>
      <c r="F36" s="117"/>
      <c r="G36" s="117"/>
      <c r="H36" s="117"/>
      <c r="I36" s="117"/>
      <c r="J36" s="117"/>
      <c r="K36" s="117"/>
    </row>
    <row r="37" spans="2:15" ht="25.2" customHeight="1" x14ac:dyDescent="0.35">
      <c r="B37" s="188" t="s">
        <v>56</v>
      </c>
      <c r="C37" s="188"/>
      <c r="D37" s="117"/>
      <c r="E37" s="117"/>
      <c r="F37" s="117"/>
      <c r="G37" s="117"/>
      <c r="H37" s="117"/>
      <c r="I37" s="117"/>
      <c r="J37" s="117"/>
      <c r="K37" s="117"/>
    </row>
    <row r="38" spans="2:15" ht="25.2" customHeight="1" x14ac:dyDescent="0.35">
      <c r="B38" s="188" t="s">
        <v>57</v>
      </c>
      <c r="C38" s="188"/>
      <c r="D38" s="117"/>
      <c r="E38" s="117"/>
      <c r="F38" s="117"/>
      <c r="G38" s="117"/>
      <c r="H38" s="117"/>
      <c r="I38" s="117"/>
      <c r="J38" s="117"/>
      <c r="K38" s="117"/>
    </row>
    <row r="39" spans="2:15" ht="25.2" customHeight="1" x14ac:dyDescent="0.35">
      <c r="B39" s="125" t="s">
        <v>58</v>
      </c>
      <c r="C39" s="125"/>
      <c r="D39" s="117"/>
      <c r="E39" s="117"/>
      <c r="F39" s="117"/>
      <c r="G39" s="117"/>
      <c r="H39" s="117"/>
      <c r="I39" s="117"/>
      <c r="J39" s="117"/>
      <c r="K39" s="117"/>
    </row>
    <row r="40" spans="2:15" ht="25.2" customHeight="1" x14ac:dyDescent="0.35">
      <c r="B40" s="188" t="s">
        <v>59</v>
      </c>
      <c r="C40" s="188"/>
      <c r="D40" s="125"/>
      <c r="E40" s="125"/>
      <c r="F40" s="125"/>
      <c r="G40" s="125"/>
      <c r="H40" s="125"/>
      <c r="I40" s="125"/>
      <c r="J40" s="125"/>
      <c r="K40" s="125"/>
    </row>
    <row r="41" spans="2:15" ht="25.2" customHeight="1" x14ac:dyDescent="0.35">
      <c r="B41" s="188" t="s">
        <v>60</v>
      </c>
      <c r="C41" s="188"/>
      <c r="D41" s="117"/>
      <c r="E41" s="117"/>
      <c r="F41" s="117"/>
      <c r="G41" s="117"/>
      <c r="H41" s="117"/>
      <c r="I41" s="117"/>
      <c r="J41" s="117"/>
      <c r="K41" s="117"/>
    </row>
    <row r="42" spans="2:15" ht="25.2" customHeight="1" x14ac:dyDescent="0.35">
      <c r="B42" s="188" t="s">
        <v>61</v>
      </c>
      <c r="C42" s="188"/>
      <c r="D42" s="117"/>
      <c r="E42" s="117"/>
      <c r="F42" s="117"/>
      <c r="G42" s="117"/>
      <c r="H42" s="117"/>
      <c r="I42" s="117"/>
      <c r="J42" s="117"/>
      <c r="K42" s="117"/>
    </row>
    <row r="43" spans="2:15" ht="25.2" customHeight="1" x14ac:dyDescent="0.35">
      <c r="B43" s="188" t="s">
        <v>62</v>
      </c>
      <c r="C43" s="188"/>
      <c r="D43" s="117"/>
      <c r="E43" s="117"/>
      <c r="F43" s="117"/>
      <c r="G43" s="117"/>
      <c r="H43" s="117"/>
      <c r="I43" s="117"/>
      <c r="J43" s="117"/>
      <c r="K43" s="117"/>
    </row>
    <row r="44" spans="2:15" ht="25.2" customHeight="1" x14ac:dyDescent="0.35">
      <c r="B44" s="188" t="s">
        <v>63</v>
      </c>
      <c r="C44" s="188"/>
      <c r="D44" s="117"/>
      <c r="E44" s="117"/>
      <c r="F44" s="117"/>
      <c r="G44" s="117"/>
      <c r="H44" s="117"/>
      <c r="I44" s="117"/>
      <c r="J44" s="117"/>
      <c r="K44" s="117"/>
    </row>
    <row r="45" spans="2:15" ht="25.2" customHeight="1" x14ac:dyDescent="0.35">
      <c r="B45" s="111"/>
      <c r="D45" s="117"/>
      <c r="E45" s="117"/>
      <c r="F45" s="117"/>
      <c r="G45" s="117"/>
      <c r="H45" s="117"/>
      <c r="I45" s="117"/>
      <c r="J45" s="117"/>
      <c r="K45" s="117"/>
    </row>
    <row r="46" spans="2:15" ht="35.1" customHeight="1" x14ac:dyDescent="0.35">
      <c r="B46" s="111"/>
      <c r="D46" s="137"/>
    </row>
    <row r="47" spans="2:15" ht="35.1" customHeight="1" x14ac:dyDescent="0.35">
      <c r="B47" s="111"/>
      <c r="D47" s="117"/>
    </row>
    <row r="48" spans="2:15" ht="35.1" customHeight="1" x14ac:dyDescent="0.35">
      <c r="B48" s="111"/>
      <c r="D48" s="117"/>
    </row>
    <row r="49" spans="2:4" ht="35.1" customHeight="1" x14ac:dyDescent="0.35">
      <c r="B49" s="111"/>
      <c r="D49" s="117"/>
    </row>
    <row r="50" spans="2:4" ht="35.1" customHeight="1" x14ac:dyDescent="0.35">
      <c r="B50" s="111"/>
      <c r="D50" s="117"/>
    </row>
    <row r="51" spans="2:4" ht="35.1" customHeight="1" x14ac:dyDescent="0.35">
      <c r="B51" s="111"/>
      <c r="D51" s="117"/>
    </row>
    <row r="52" spans="2:4" ht="35.1" customHeight="1" x14ac:dyDescent="0.35">
      <c r="B52" s="111"/>
      <c r="D52" s="117"/>
    </row>
    <row r="53" spans="2:4" ht="18" x14ac:dyDescent="0.35">
      <c r="B53" s="111"/>
      <c r="D53" s="117"/>
    </row>
    <row r="54" spans="2:4" ht="18" x14ac:dyDescent="0.35">
      <c r="B54" s="111"/>
      <c r="D54" s="117"/>
    </row>
    <row r="55" spans="2:4" ht="18" x14ac:dyDescent="0.35">
      <c r="B55" s="111"/>
      <c r="D55" s="117"/>
    </row>
    <row r="56" spans="2:4" ht="18" x14ac:dyDescent="0.35">
      <c r="B56" s="111"/>
      <c r="D56" s="117"/>
    </row>
    <row r="57" spans="2:4" ht="18" x14ac:dyDescent="0.35">
      <c r="D57" s="117"/>
    </row>
    <row r="58" spans="2:4" x14ac:dyDescent="0.3">
      <c r="D58" s="138"/>
    </row>
    <row r="59" spans="2:4" x14ac:dyDescent="0.3">
      <c r="D59" s="138"/>
    </row>
    <row r="60" spans="2:4" x14ac:dyDescent="0.3">
      <c r="D60" s="138"/>
    </row>
    <row r="61" spans="2:4" x14ac:dyDescent="0.3">
      <c r="D61" s="138"/>
    </row>
    <row r="62" spans="2:4" x14ac:dyDescent="0.3">
      <c r="D62" s="138"/>
    </row>
    <row r="63" spans="2:4" x14ac:dyDescent="0.3">
      <c r="D63" s="138"/>
    </row>
    <row r="64" spans="2:4" x14ac:dyDescent="0.3">
      <c r="D64" s="138"/>
    </row>
    <row r="65" spans="4:4" x14ac:dyDescent="0.3">
      <c r="D65" s="138"/>
    </row>
    <row r="66" spans="4:4" x14ac:dyDescent="0.3">
      <c r="D66" s="138"/>
    </row>
    <row r="67" spans="4:4" x14ac:dyDescent="0.3">
      <c r="D67" s="138"/>
    </row>
  </sheetData>
  <mergeCells count="54">
    <mergeCell ref="B43:C43"/>
    <mergeCell ref="B44:C44"/>
    <mergeCell ref="B38:C38"/>
    <mergeCell ref="B40:C40"/>
    <mergeCell ref="B41:C41"/>
    <mergeCell ref="B42:C42"/>
    <mergeCell ref="B34:C34"/>
    <mergeCell ref="B35:C35"/>
    <mergeCell ref="B36:C36"/>
    <mergeCell ref="B37:C37"/>
    <mergeCell ref="B31:C31"/>
    <mergeCell ref="B29:C29"/>
    <mergeCell ref="B30:C30"/>
    <mergeCell ref="N19:V19"/>
    <mergeCell ref="N20:V20"/>
    <mergeCell ref="B18:C18"/>
    <mergeCell ref="B19:C19"/>
    <mergeCell ref="N22:V22"/>
    <mergeCell ref="B24:C24"/>
    <mergeCell ref="B26:C26"/>
    <mergeCell ref="B27:C27"/>
    <mergeCell ref="B28:C28"/>
    <mergeCell ref="B25:C25"/>
    <mergeCell ref="B22:C22"/>
    <mergeCell ref="B23:C23"/>
    <mergeCell ref="N17:V17"/>
    <mergeCell ref="B20:C20"/>
    <mergeCell ref="N18:V18"/>
    <mergeCell ref="B21:C21"/>
    <mergeCell ref="B17:C17"/>
    <mergeCell ref="N16:V16"/>
    <mergeCell ref="B16:C16"/>
    <mergeCell ref="B11:C11"/>
    <mergeCell ref="B12:C12"/>
    <mergeCell ref="N12:V12"/>
    <mergeCell ref="B13:C13"/>
    <mergeCell ref="N13:V13"/>
    <mergeCell ref="B14:C14"/>
    <mergeCell ref="B15:C15"/>
    <mergeCell ref="N15:V15"/>
    <mergeCell ref="B9:C9"/>
    <mergeCell ref="N9:V9"/>
    <mergeCell ref="B10:C10"/>
    <mergeCell ref="N10:V10"/>
    <mergeCell ref="B6:C6"/>
    <mergeCell ref="B7:C7"/>
    <mergeCell ref="B8:C8"/>
    <mergeCell ref="E7:L7"/>
    <mergeCell ref="B1:K1"/>
    <mergeCell ref="B2:K2"/>
    <mergeCell ref="B4:C4"/>
    <mergeCell ref="B5:C5"/>
    <mergeCell ref="E4:K4"/>
    <mergeCell ref="E5:K5"/>
  </mergeCells>
  <hyperlinks>
    <hyperlink ref="B20" r:id="rId1" location="/products/78887" display="http://publications.saskatchewan.ca/ - /products/78887" xr:uid="{00000000-0004-0000-0100-000000000000}"/>
    <hyperlink ref="B21" r:id="rId2" location="/products/78888" display="http://publications.saskatchewan.ca/ - /products/78888" xr:uid="{00000000-0004-0000-0100-000001000000}"/>
    <hyperlink ref="B5" r:id="rId3" location="/products/78923" display="http://publications.saskatchewan.ca/ - /products/78923" xr:uid="{00000000-0004-0000-0100-000005000000}"/>
    <hyperlink ref="B6" r:id="rId4" location="/products/78928" display="http://publications.saskatchewan.ca/ - /products/78928" xr:uid="{00000000-0004-0000-0100-000006000000}"/>
    <hyperlink ref="B9" r:id="rId5" location="/products/78934" display="http://publications.saskatchewan.ca/ - /products/78934" xr:uid="{00000000-0004-0000-0100-000007000000}"/>
    <hyperlink ref="B10" r:id="rId6" location="/products/78937" display="http://publications.saskatchewan.ca/ - /products/78937" xr:uid="{00000000-0004-0000-0100-000008000000}"/>
    <hyperlink ref="B11" r:id="rId7" location="/products/78946" display="http://publications.saskatchewan.ca/ - /products/78946" xr:uid="{00000000-0004-0000-0100-000009000000}"/>
    <hyperlink ref="B12" r:id="rId8" location="/products/78951" display="http://publications.saskatchewan.ca/ - /products/78951" xr:uid="{00000000-0004-0000-0100-00000A000000}"/>
    <hyperlink ref="B15" r:id="rId9" location="/products/78956" display="http://publications.saskatchewan.ca/ - /products/78956" xr:uid="{00000000-0004-0000-0100-00000B000000}"/>
    <hyperlink ref="B16" r:id="rId10" location="/products/78999" display="http://publications.saskatchewan.ca/ - /products/78999" xr:uid="{00000000-0004-0000-0100-00000C000000}"/>
    <hyperlink ref="B17" r:id="rId11" location="/products/79004" display="http://publications.saskatchewan.ca/ - /products/79004" xr:uid="{00000000-0004-0000-0100-00000D000000}"/>
    <hyperlink ref="B18" r:id="rId12" location="/products/79008" display="http://publications.saskatchewan.ca/ - /products/79008" xr:uid="{00000000-0004-0000-0100-00000F000000}"/>
    <hyperlink ref="B19" r:id="rId13" location="/products/79011" display="http://publications.saskatchewan.ca/ - /products/79011" xr:uid="{00000000-0004-0000-0100-000010000000}"/>
    <hyperlink ref="B22" r:id="rId14" location="/products/79012" display="http://publications.saskatchewan.ca/ - /products/79012" xr:uid="{00000000-0004-0000-0100-000011000000}"/>
    <hyperlink ref="B23" r:id="rId15" location="/products/79014" display="http://publications.saskatchewan.ca/ - /products/79014" xr:uid="{00000000-0004-0000-0100-000012000000}"/>
    <hyperlink ref="B24" r:id="rId16" location="/products/79060" display="http://publications.saskatchewan.ca/ - /products/79060" xr:uid="{00000000-0004-0000-0100-000013000000}"/>
    <hyperlink ref="B25" r:id="rId17" location="/products/79061" display="http://publications.saskatchewan.ca/ - /products/79061" xr:uid="{00000000-0004-0000-0100-000014000000}"/>
    <hyperlink ref="B26" r:id="rId18" location="/products/79062" display="http://publications.saskatchewan.ca/ - /products/79062" xr:uid="{00000000-0004-0000-0100-000015000000}"/>
    <hyperlink ref="B27" r:id="rId19" location="/products/79063" display="http://publications.saskatchewan.ca/ - /products/79063" xr:uid="{00000000-0004-0000-0100-000016000000}"/>
    <hyperlink ref="B28" r:id="rId20" location="/products/79064" display="http://publications.saskatchewan.ca/ - /products/79064" xr:uid="{00000000-0004-0000-0100-000017000000}"/>
    <hyperlink ref="B29" r:id="rId21" location="/products/79085" display="http://publications.saskatchewan.ca/ - /products/79085" xr:uid="{00000000-0004-0000-0100-000018000000}"/>
    <hyperlink ref="B30" r:id="rId22" location="/products/79084" display="http://publications.saskatchewan.ca/ - /products/79084" xr:uid="{00000000-0004-0000-0100-000019000000}"/>
    <hyperlink ref="B31" r:id="rId23" location="/products/79086" display="http://publications.saskatchewan.ca/ - /products/79086" xr:uid="{00000000-0004-0000-0100-00001A000000}"/>
    <hyperlink ref="B34" r:id="rId24" location="/products/79087" display="http://publications.saskatchewan.ca/ - /products/79087" xr:uid="{00000000-0004-0000-0100-00001B000000}"/>
    <hyperlink ref="B35" r:id="rId25" location="/products/79088" display="http://publications.saskatchewan.ca/ - /products/79088" xr:uid="{00000000-0004-0000-0100-00001C000000}"/>
    <hyperlink ref="B36" r:id="rId26" location="/products/79089" display="http://publications.saskatchewan.ca/ - /products/79089" xr:uid="{00000000-0004-0000-0100-00001D000000}"/>
    <hyperlink ref="B37" r:id="rId27" location="/products/79090" display="http://publications.saskatchewan.ca/ - /products/79090" xr:uid="{00000000-0004-0000-0100-00001E000000}"/>
    <hyperlink ref="B38" r:id="rId28" location="/products/79091" display="http://publications.saskatchewan.ca/ - /products/79091" xr:uid="{00000000-0004-0000-0100-00001F000000}"/>
    <hyperlink ref="B39" r:id="rId29" location="/products/79092" display="http://publications.saskatchewan.ca/ - /products/79092" xr:uid="{00000000-0004-0000-0100-000020000000}"/>
    <hyperlink ref="B40" r:id="rId30" location="/products/79093" display="http://publications.saskatchewan.ca/ - /products/79093" xr:uid="{00000000-0004-0000-0100-000021000000}"/>
    <hyperlink ref="B41" r:id="rId31" location="/products/79094" display="http://publications.saskatchewan.ca/ - /products/79094" xr:uid="{00000000-0004-0000-0100-000022000000}"/>
    <hyperlink ref="B42" r:id="rId32" location="/products/79095" display="http://publications.saskatchewan.ca/ - /products/79095" xr:uid="{00000000-0004-0000-0100-000023000000}"/>
    <hyperlink ref="B43" r:id="rId33" location="/products/79096" display="http://publications.saskatchewan.ca/ - /products/79096" xr:uid="{00000000-0004-0000-0100-000024000000}"/>
    <hyperlink ref="B44" r:id="rId34" location="/products/79097" display="http://publications.saskatchewan.ca/ - /products/79097" xr:uid="{00000000-0004-0000-0100-000025000000}"/>
    <hyperlink ref="N10:T10" r:id="rId35" location="/products/79390" display="Criminal Record Check " xr:uid="{00000000-0004-0000-0100-00002A000000}"/>
    <hyperlink ref="N16:U16" r:id="rId36" location="/products/104060" display="Local Government Election Guide" xr:uid="{00000000-0004-0000-0100-00002B000000}"/>
    <hyperlink ref="N15:U15" r:id="rId37" location="/products/79398" display="Increase or Decrease Number of Councillors Sample Bylaw" xr:uid="{00000000-0004-0000-0100-00002D000000}"/>
    <hyperlink ref="N17:T17" r:id="rId38" display="Saskatchewan Municipal Election Results Form (MERT)" xr:uid="{00000000-0004-0000-0100-000031000000}"/>
    <hyperlink ref="N18:U18" r:id="rId39" display="Municipal Directory - Update Information" xr:uid="{00000000-0004-0000-0100-000032000000}"/>
    <hyperlink ref="N17:V17" r:id="rId40" display="Saskatchewan Municipal Election Results Form (MERT)" xr:uid="{00000000-0004-0000-0100-000033000000}"/>
    <hyperlink ref="N12:V12" r:id="rId41" location="/products/31609" display="NMA Regulations - Form C - Results of Criminal Record Check for Candidate" xr:uid="{00000000-0004-0000-0100-000034000000}"/>
    <hyperlink ref="N13:V13" r:id="rId42" location="/products/32331" display="CA Regulations - Form A.2 - Results of Criminal Record Check for Candidate" xr:uid="{00000000-0004-0000-0100-000035000000}"/>
    <hyperlink ref="N19:R19" r:id="rId43" display="The Local Government Election Act, 2015" xr:uid="{00000000-0004-0000-0100-000036000000}"/>
    <hyperlink ref="N20:S20" r:id="rId44" display="The Local Government Election Regulations, 2015" xr:uid="{00000000-0004-0000-0100-000037000000}"/>
  </hyperlinks>
  <pageMargins left="0.25" right="0.25" top="0.75" bottom="0.75" header="0.3" footer="0.3"/>
  <pageSetup scale="46" orientation="landscape" r:id="rId45"/>
  <drawing r:id="rId4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0D37-DAFB-4F1C-A09E-800FCB73DAE1}">
  <sheetPr>
    <tabColor rgb="FF00558C"/>
    <pageSetUpPr fitToPage="1"/>
  </sheetPr>
  <dimension ref="A1:F55"/>
  <sheetViews>
    <sheetView showGridLines="0" showRowColHeaders="0" zoomScale="80" zoomScaleNormal="80" workbookViewId="0">
      <pane ySplit="2" topLeftCell="A31" activePane="bottomLeft" state="frozen"/>
      <selection activeCell="E16" sqref="E16"/>
      <selection pane="bottomLeft" activeCell="J34" sqref="J34"/>
    </sheetView>
  </sheetViews>
  <sheetFormatPr defaultColWidth="9.33203125" defaultRowHeight="15.6" x14ac:dyDescent="0.3"/>
  <cols>
    <col min="1" max="1" width="11.6640625" style="94" customWidth="1"/>
    <col min="2" max="2" width="3.33203125" style="64" hidden="1" customWidth="1"/>
    <col min="3" max="3" width="41.5546875" style="95" customWidth="1"/>
    <col min="4" max="4" width="68.6640625" style="96" customWidth="1"/>
    <col min="5" max="5" width="32.88671875" style="97" bestFit="1" customWidth="1"/>
    <col min="6" max="6" width="9.33203125" style="47" customWidth="1"/>
    <col min="7" max="16384" width="9.33203125" style="47"/>
  </cols>
  <sheetData>
    <row r="1" spans="1:5" s="51" customFormat="1" ht="36" customHeight="1" x14ac:dyDescent="0.3">
      <c r="A1" s="200"/>
      <c r="B1" s="200"/>
      <c r="C1" s="200"/>
      <c r="D1" s="108">
        <v>46335</v>
      </c>
      <c r="E1" s="50"/>
    </row>
    <row r="2" spans="1:5" s="57" customFormat="1" ht="36" customHeight="1" thickBot="1" x14ac:dyDescent="0.35">
      <c r="A2" s="52" t="s">
        <v>64</v>
      </c>
      <c r="B2" s="53"/>
      <c r="C2" s="54" t="s">
        <v>65</v>
      </c>
      <c r="D2" s="55" t="s">
        <v>66</v>
      </c>
      <c r="E2" s="56" t="s">
        <v>67</v>
      </c>
    </row>
    <row r="3" spans="1:5" s="58" customFormat="1" ht="20.100000000000001" customHeight="1" x14ac:dyDescent="0.3">
      <c r="B3" s="59"/>
      <c r="C3" s="60"/>
      <c r="D3" s="61"/>
      <c r="E3" s="62"/>
    </row>
    <row r="4" spans="1:5" s="57" customFormat="1" ht="20.100000000000001" customHeight="1" x14ac:dyDescent="0.3">
      <c r="A4" s="63"/>
      <c r="B4" s="64"/>
      <c r="C4" s="65"/>
      <c r="D4" s="75"/>
      <c r="E4" s="67"/>
    </row>
    <row r="5" spans="1:5" s="57" customFormat="1" ht="20.100000000000001" customHeight="1" x14ac:dyDescent="0.3">
      <c r="A5" s="63"/>
      <c r="B5" s="64"/>
      <c r="C5" s="65"/>
      <c r="D5" s="109" t="s">
        <v>78</v>
      </c>
      <c r="E5" s="67"/>
    </row>
    <row r="6" spans="1:5" s="57" customFormat="1" ht="40.200000000000003" customHeight="1" x14ac:dyDescent="0.3">
      <c r="A6" s="68">
        <v>29</v>
      </c>
      <c r="B6" s="69"/>
      <c r="C6" s="70" t="s">
        <v>70</v>
      </c>
      <c r="D6" s="71" t="s">
        <v>140</v>
      </c>
      <c r="E6" s="76" t="s">
        <v>79</v>
      </c>
    </row>
    <row r="7" spans="1:5" s="57" customFormat="1" ht="40.200000000000003" customHeight="1" x14ac:dyDescent="0.3">
      <c r="A7" s="68">
        <v>30</v>
      </c>
      <c r="B7" s="69"/>
      <c r="C7" s="70" t="s">
        <v>70</v>
      </c>
      <c r="D7" s="71" t="s">
        <v>141</v>
      </c>
      <c r="E7" s="76" t="s">
        <v>80</v>
      </c>
    </row>
    <row r="8" spans="1:5" s="78" customFormat="1" ht="40.200000000000003" customHeight="1" x14ac:dyDescent="0.3">
      <c r="A8" s="68">
        <v>92</v>
      </c>
      <c r="B8" s="69"/>
      <c r="C8" s="70" t="s">
        <v>70</v>
      </c>
      <c r="D8" s="71" t="s">
        <v>81</v>
      </c>
      <c r="E8" s="77" t="s">
        <v>153</v>
      </c>
    </row>
    <row r="9" spans="1:5" s="78" customFormat="1" ht="20.100000000000001" customHeight="1" x14ac:dyDescent="0.3">
      <c r="A9" s="63"/>
      <c r="B9" s="64"/>
      <c r="C9" s="65"/>
      <c r="D9" s="75"/>
      <c r="E9" s="79"/>
    </row>
    <row r="10" spans="1:5" s="57" customFormat="1" ht="20.100000000000001" customHeight="1" x14ac:dyDescent="0.3">
      <c r="A10" s="63"/>
      <c r="B10" s="64"/>
      <c r="C10" s="65"/>
      <c r="D10" s="109" t="s">
        <v>189</v>
      </c>
      <c r="E10" s="67"/>
    </row>
    <row r="11" spans="1:5" s="57" customFormat="1" ht="40.200000000000003" customHeight="1" x14ac:dyDescent="0.3">
      <c r="A11" s="63"/>
      <c r="B11" s="64"/>
      <c r="C11" s="65"/>
      <c r="D11" s="80" t="s">
        <v>155</v>
      </c>
      <c r="E11" s="81"/>
    </row>
    <row r="12" spans="1:5" s="57" customFormat="1" ht="40.200000000000003" customHeight="1" x14ac:dyDescent="0.3">
      <c r="A12" s="68" t="s">
        <v>76</v>
      </c>
      <c r="B12" s="69">
        <v>90</v>
      </c>
      <c r="C12" s="82">
        <f>D$1-B12-1</f>
        <v>46244</v>
      </c>
      <c r="D12" s="71" t="s">
        <v>77</v>
      </c>
      <c r="E12" s="72" t="s">
        <v>156</v>
      </c>
    </row>
    <row r="13" spans="1:5" s="57" customFormat="1" ht="40.200000000000003" customHeight="1" x14ac:dyDescent="0.3">
      <c r="A13" s="68" t="s">
        <v>82</v>
      </c>
      <c r="B13" s="69"/>
      <c r="C13" s="74" t="s">
        <v>83</v>
      </c>
      <c r="D13" s="83" t="s">
        <v>157</v>
      </c>
      <c r="E13" s="72" t="s">
        <v>84</v>
      </c>
    </row>
    <row r="14" spans="1:5" s="57" customFormat="1" ht="48" customHeight="1" x14ac:dyDescent="0.3">
      <c r="A14" s="63"/>
      <c r="B14" s="64"/>
      <c r="C14" s="84"/>
      <c r="D14" s="80" t="s">
        <v>158</v>
      </c>
      <c r="E14" s="67"/>
    </row>
    <row r="15" spans="1:5" s="57" customFormat="1" ht="40.200000000000003" customHeight="1" x14ac:dyDescent="0.3">
      <c r="A15" s="61"/>
      <c r="B15" s="64"/>
      <c r="C15" s="85"/>
      <c r="D15" s="80" t="s">
        <v>85</v>
      </c>
      <c r="E15" s="67"/>
    </row>
    <row r="16" spans="1:5" s="57" customFormat="1" ht="40.200000000000003" customHeight="1" x14ac:dyDescent="0.3">
      <c r="A16" s="63"/>
      <c r="B16" s="64"/>
      <c r="C16" s="85"/>
      <c r="D16" s="80" t="s">
        <v>86</v>
      </c>
      <c r="E16" s="67"/>
    </row>
    <row r="17" spans="1:5" s="57" customFormat="1" ht="40.200000000000003" customHeight="1" x14ac:dyDescent="0.3">
      <c r="A17" s="68" t="s">
        <v>87</v>
      </c>
      <c r="B17" s="69"/>
      <c r="C17" s="74" t="s">
        <v>70</v>
      </c>
      <c r="D17" s="83" t="s">
        <v>159</v>
      </c>
      <c r="E17" s="72" t="s">
        <v>88</v>
      </c>
    </row>
    <row r="18" spans="1:5" s="57" customFormat="1" ht="40.200000000000003" customHeight="1" x14ac:dyDescent="0.3">
      <c r="A18" s="68" t="s">
        <v>89</v>
      </c>
      <c r="B18" s="69">
        <f>10+4+1</f>
        <v>15</v>
      </c>
      <c r="C18" s="86">
        <f>C19-B18</f>
        <v>46287</v>
      </c>
      <c r="D18" s="83" t="s">
        <v>160</v>
      </c>
      <c r="E18" s="72" t="s">
        <v>161</v>
      </c>
    </row>
    <row r="19" spans="1:5" s="57" customFormat="1" ht="40.200000000000003" customHeight="1" x14ac:dyDescent="0.3">
      <c r="A19" s="68" t="s">
        <v>90</v>
      </c>
      <c r="B19" s="69">
        <f>5*7</f>
        <v>35</v>
      </c>
      <c r="C19" s="86">
        <f>+D$1-B19+2</f>
        <v>46302</v>
      </c>
      <c r="D19" s="87" t="s">
        <v>91</v>
      </c>
      <c r="E19" s="72" t="s">
        <v>187</v>
      </c>
    </row>
    <row r="20" spans="1:5" s="57" customFormat="1" ht="40.200000000000003" customHeight="1" x14ac:dyDescent="0.3">
      <c r="A20" s="68" t="s">
        <v>92</v>
      </c>
      <c r="B20" s="69">
        <f>7*5-1</f>
        <v>34</v>
      </c>
      <c r="C20" s="86">
        <f>D$1-B20+2</f>
        <v>46303</v>
      </c>
      <c r="D20" s="83" t="s">
        <v>93</v>
      </c>
      <c r="E20" s="72" t="s">
        <v>94</v>
      </c>
    </row>
    <row r="21" spans="1:5" s="57" customFormat="1" ht="40.200000000000003" customHeight="1" x14ac:dyDescent="0.3">
      <c r="A21" s="88" t="s">
        <v>95</v>
      </c>
      <c r="B21" s="69"/>
      <c r="C21" s="74" t="s">
        <v>83</v>
      </c>
      <c r="D21" s="83" t="s">
        <v>162</v>
      </c>
      <c r="E21" s="72" t="s">
        <v>96</v>
      </c>
    </row>
    <row r="22" spans="1:5" s="57" customFormat="1" ht="40.200000000000003" customHeight="1" x14ac:dyDescent="0.3">
      <c r="A22" s="68" t="s">
        <v>97</v>
      </c>
      <c r="B22" s="69">
        <v>14</v>
      </c>
      <c r="C22" s="82">
        <f>C$19+B22</f>
        <v>46316</v>
      </c>
      <c r="D22" s="87" t="s">
        <v>163</v>
      </c>
      <c r="E22" s="72" t="s">
        <v>188</v>
      </c>
    </row>
    <row r="23" spans="1:5" s="57" customFormat="1" ht="40.200000000000003" customHeight="1" x14ac:dyDescent="0.3">
      <c r="A23" s="68">
        <v>81</v>
      </c>
      <c r="B23" s="69">
        <v>10</v>
      </c>
      <c r="C23" s="82">
        <f>C$19+B23+4</f>
        <v>46316</v>
      </c>
      <c r="D23" s="83" t="s">
        <v>165</v>
      </c>
      <c r="E23" s="72" t="s">
        <v>166</v>
      </c>
    </row>
    <row r="24" spans="1:5" s="57" customFormat="1" ht="40.200000000000003" customHeight="1" x14ac:dyDescent="0.3">
      <c r="A24" s="68">
        <v>83</v>
      </c>
      <c r="B24" s="69"/>
      <c r="C24" s="70" t="s">
        <v>83</v>
      </c>
      <c r="D24" s="83" t="s">
        <v>167</v>
      </c>
      <c r="E24" s="72" t="s">
        <v>70</v>
      </c>
    </row>
    <row r="25" spans="1:5" s="57" customFormat="1" ht="40.200000000000003" customHeight="1" x14ac:dyDescent="0.3">
      <c r="A25" s="88">
        <v>81</v>
      </c>
      <c r="B25" s="69">
        <v>14</v>
      </c>
      <c r="C25" s="82">
        <f>C$22+B25</f>
        <v>46330</v>
      </c>
      <c r="D25" s="83" t="s">
        <v>168</v>
      </c>
      <c r="E25" s="72" t="s">
        <v>169</v>
      </c>
    </row>
    <row r="26" spans="1:5" s="57" customFormat="1" ht="40.200000000000003" customHeight="1" x14ac:dyDescent="0.3">
      <c r="A26" s="88">
        <v>84</v>
      </c>
      <c r="B26" s="69">
        <v>11</v>
      </c>
      <c r="C26" s="74" t="s">
        <v>83</v>
      </c>
      <c r="D26" s="83" t="s">
        <v>170</v>
      </c>
      <c r="E26" s="72" t="s">
        <v>145</v>
      </c>
    </row>
    <row r="27" spans="1:5" s="57" customFormat="1" ht="40.200000000000003" customHeight="1" x14ac:dyDescent="0.3">
      <c r="A27" s="63"/>
      <c r="B27" s="64"/>
      <c r="C27" s="85"/>
      <c r="D27" s="80" t="s">
        <v>98</v>
      </c>
      <c r="E27" s="67"/>
    </row>
    <row r="28" spans="1:5" s="57" customFormat="1" ht="40.200000000000003" customHeight="1" x14ac:dyDescent="0.3">
      <c r="A28" s="63"/>
      <c r="B28" s="64"/>
      <c r="C28" s="85"/>
      <c r="D28" s="80" t="s">
        <v>99</v>
      </c>
      <c r="E28" s="67"/>
    </row>
    <row r="29" spans="1:5" s="57" customFormat="1" ht="40.200000000000003" customHeight="1" x14ac:dyDescent="0.3">
      <c r="A29" s="63"/>
      <c r="B29" s="64"/>
      <c r="C29" s="85"/>
      <c r="D29" s="80" t="s">
        <v>100</v>
      </c>
      <c r="E29" s="89"/>
    </row>
    <row r="30" spans="1:5" s="57" customFormat="1" ht="40.200000000000003" customHeight="1" x14ac:dyDescent="0.3">
      <c r="A30" s="68">
        <v>93</v>
      </c>
      <c r="B30" s="69"/>
      <c r="C30" s="74" t="s">
        <v>101</v>
      </c>
      <c r="D30" s="83" t="s">
        <v>102</v>
      </c>
      <c r="E30" s="72" t="s">
        <v>171</v>
      </c>
    </row>
    <row r="31" spans="1:5" s="57" customFormat="1" ht="40.200000000000003" customHeight="1" x14ac:dyDescent="0.3">
      <c r="A31" s="68" t="s">
        <v>87</v>
      </c>
      <c r="B31" s="69"/>
      <c r="C31" s="74" t="s">
        <v>101</v>
      </c>
      <c r="D31" s="83" t="s">
        <v>172</v>
      </c>
      <c r="E31" s="72" t="s">
        <v>103</v>
      </c>
    </row>
    <row r="32" spans="1:5" s="57" customFormat="1" ht="40.200000000000003" customHeight="1" x14ac:dyDescent="0.3">
      <c r="A32" s="68" t="s">
        <v>104</v>
      </c>
      <c r="B32" s="69">
        <f>15</f>
        <v>15</v>
      </c>
      <c r="C32" s="86">
        <f>+D$1-B32</f>
        <v>46320</v>
      </c>
      <c r="D32" s="87" t="s">
        <v>105</v>
      </c>
      <c r="E32" s="72" t="s">
        <v>173</v>
      </c>
    </row>
    <row r="33" spans="1:6" s="57" customFormat="1" ht="40.200000000000003" customHeight="1" x14ac:dyDescent="0.3">
      <c r="A33" s="68" t="s">
        <v>104</v>
      </c>
      <c r="B33" s="69">
        <v>3</v>
      </c>
      <c r="C33" s="86">
        <f>+D$1-B33-1</f>
        <v>46331</v>
      </c>
      <c r="D33" s="87" t="s">
        <v>106</v>
      </c>
      <c r="E33" s="72" t="s">
        <v>174</v>
      </c>
    </row>
    <row r="34" spans="1:6" s="57" customFormat="1" ht="40.200000000000003" customHeight="1" x14ac:dyDescent="0.3">
      <c r="A34" s="63"/>
      <c r="B34" s="64"/>
      <c r="C34" s="85"/>
      <c r="D34" s="80" t="s">
        <v>107</v>
      </c>
      <c r="E34" s="67"/>
    </row>
    <row r="35" spans="1:6" s="57" customFormat="1" ht="40.200000000000003" customHeight="1" x14ac:dyDescent="0.3">
      <c r="A35" s="68">
        <v>93</v>
      </c>
      <c r="B35" s="69"/>
      <c r="C35" s="74" t="s">
        <v>108</v>
      </c>
      <c r="D35" s="83" t="s">
        <v>109</v>
      </c>
      <c r="E35" s="72" t="s">
        <v>171</v>
      </c>
    </row>
    <row r="36" spans="1:6" s="57" customFormat="1" ht="40.200000000000003" customHeight="1" x14ac:dyDescent="0.3">
      <c r="A36" s="68" t="s">
        <v>87</v>
      </c>
      <c r="B36" s="69"/>
      <c r="C36" s="74" t="s">
        <v>108</v>
      </c>
      <c r="D36" s="83" t="s">
        <v>175</v>
      </c>
      <c r="E36" s="72" t="s">
        <v>103</v>
      </c>
    </row>
    <row r="37" spans="1:6" s="57" customFormat="1" ht="40.200000000000003" customHeight="1" x14ac:dyDescent="0.3">
      <c r="A37" s="68">
        <v>10</v>
      </c>
      <c r="B37" s="69"/>
      <c r="C37" s="86">
        <f>+D1</f>
        <v>46335</v>
      </c>
      <c r="D37" s="90" t="s">
        <v>110</v>
      </c>
      <c r="E37" s="72" t="s">
        <v>195</v>
      </c>
    </row>
    <row r="38" spans="1:6" s="57" customFormat="1" ht="40.200000000000003" customHeight="1" x14ac:dyDescent="0.3">
      <c r="A38" s="68">
        <v>139</v>
      </c>
      <c r="B38" s="69">
        <v>-2</v>
      </c>
      <c r="C38" s="70" t="s">
        <v>83</v>
      </c>
      <c r="D38" s="83" t="s">
        <v>111</v>
      </c>
      <c r="E38" s="72" t="s">
        <v>112</v>
      </c>
    </row>
    <row r="39" spans="1:6" s="57" customFormat="1" ht="40.200000000000003" customHeight="1" x14ac:dyDescent="0.3">
      <c r="A39" s="68">
        <v>140</v>
      </c>
      <c r="B39" s="69"/>
      <c r="C39" s="70" t="s">
        <v>70</v>
      </c>
      <c r="D39" s="91" t="s">
        <v>177</v>
      </c>
      <c r="E39" s="77" t="s">
        <v>178</v>
      </c>
    </row>
    <row r="40" spans="1:6" s="57" customFormat="1" ht="40.200000000000003" customHeight="1" x14ac:dyDescent="0.3">
      <c r="A40" s="68">
        <v>158</v>
      </c>
      <c r="B40" s="69">
        <f>10+4</f>
        <v>14</v>
      </c>
      <c r="C40" s="74" t="s">
        <v>113</v>
      </c>
      <c r="D40" s="83" t="s">
        <v>114</v>
      </c>
      <c r="E40" s="72" t="s">
        <v>179</v>
      </c>
      <c r="F40" s="92"/>
    </row>
    <row r="41" spans="1:6" s="57" customFormat="1" ht="40.200000000000003" customHeight="1" x14ac:dyDescent="0.3">
      <c r="A41" s="88" t="s">
        <v>115</v>
      </c>
      <c r="B41" s="69">
        <f>90+4</f>
        <v>94</v>
      </c>
      <c r="C41" s="86">
        <f>D$1+B41</f>
        <v>46429</v>
      </c>
      <c r="D41" s="83" t="s">
        <v>116</v>
      </c>
      <c r="E41" s="93" t="s">
        <v>180</v>
      </c>
    </row>
    <row r="42" spans="1:6" s="78" customFormat="1" x14ac:dyDescent="0.3">
      <c r="A42" s="94"/>
      <c r="B42" s="64"/>
      <c r="C42" s="95"/>
      <c r="D42" s="96"/>
      <c r="E42" s="97"/>
    </row>
    <row r="43" spans="1:6" s="57" customFormat="1" x14ac:dyDescent="0.3">
      <c r="A43" s="94"/>
      <c r="B43" s="64"/>
      <c r="C43" s="95"/>
      <c r="D43" s="109" t="s">
        <v>117</v>
      </c>
      <c r="E43" s="97"/>
    </row>
    <row r="44" spans="1:6" ht="40.200000000000003" customHeight="1" x14ac:dyDescent="0.3">
      <c r="A44" s="98" t="s">
        <v>118</v>
      </c>
      <c r="B44" s="69">
        <v>56</v>
      </c>
      <c r="C44" s="86">
        <f>+D$1-B44-1</f>
        <v>46278</v>
      </c>
      <c r="D44" s="71" t="s">
        <v>119</v>
      </c>
      <c r="E44" s="72" t="s">
        <v>181</v>
      </c>
    </row>
    <row r="45" spans="1:6" ht="40.200000000000003" customHeight="1" x14ac:dyDescent="0.3">
      <c r="A45" s="68" t="s">
        <v>120</v>
      </c>
      <c r="B45" s="69"/>
      <c r="C45" s="99" t="s">
        <v>70</v>
      </c>
      <c r="D45" s="71" t="s">
        <v>121</v>
      </c>
      <c r="E45" s="72" t="s">
        <v>122</v>
      </c>
    </row>
    <row r="46" spans="1:6" ht="40.200000000000003" customHeight="1" x14ac:dyDescent="0.3">
      <c r="A46" s="88" t="s">
        <v>123</v>
      </c>
      <c r="B46" s="69">
        <v>35</v>
      </c>
      <c r="C46" s="86">
        <f>+D$1-B46</f>
        <v>46300</v>
      </c>
      <c r="D46" s="71" t="s">
        <v>124</v>
      </c>
      <c r="E46" s="72" t="s">
        <v>182</v>
      </c>
    </row>
    <row r="47" spans="1:6" ht="40.200000000000003" customHeight="1" x14ac:dyDescent="0.3">
      <c r="A47" s="88" t="s">
        <v>123</v>
      </c>
      <c r="B47" s="69">
        <v>21</v>
      </c>
      <c r="C47" s="86">
        <f>+D$1-B47-1</f>
        <v>46313</v>
      </c>
      <c r="D47" s="71" t="s">
        <v>125</v>
      </c>
      <c r="E47" s="100" t="s">
        <v>183</v>
      </c>
    </row>
    <row r="48" spans="1:6" ht="40.200000000000003" customHeight="1" x14ac:dyDescent="0.3">
      <c r="A48" s="68" t="s">
        <v>126</v>
      </c>
      <c r="B48" s="69">
        <v>1</v>
      </c>
      <c r="C48" s="86">
        <f>+C32-B48</f>
        <v>46319</v>
      </c>
      <c r="D48" s="71" t="s">
        <v>127</v>
      </c>
      <c r="E48" s="72" t="s">
        <v>128</v>
      </c>
    </row>
    <row r="49" spans="1:5" ht="40.200000000000003" customHeight="1" x14ac:dyDescent="0.3">
      <c r="A49" s="68" t="s">
        <v>104</v>
      </c>
      <c r="B49" s="69"/>
      <c r="C49" s="86">
        <f>+C32</f>
        <v>46320</v>
      </c>
      <c r="D49" s="71" t="s">
        <v>105</v>
      </c>
      <c r="E49" s="72" t="s">
        <v>184</v>
      </c>
    </row>
    <row r="50" spans="1:5" ht="40.200000000000003" customHeight="1" x14ac:dyDescent="0.3">
      <c r="A50" s="68" t="s">
        <v>104</v>
      </c>
      <c r="B50" s="69"/>
      <c r="C50" s="86">
        <f>+C33</f>
        <v>46331</v>
      </c>
      <c r="D50" s="71" t="s">
        <v>106</v>
      </c>
      <c r="E50" s="72" t="s">
        <v>185</v>
      </c>
    </row>
    <row r="51" spans="1:5" ht="40.200000000000003" customHeight="1" x14ac:dyDescent="0.3">
      <c r="A51" s="68">
        <v>10</v>
      </c>
      <c r="B51" s="69"/>
      <c r="C51" s="86">
        <f>+C37</f>
        <v>46335</v>
      </c>
      <c r="D51" s="101" t="s">
        <v>129</v>
      </c>
      <c r="E51" s="93" t="s">
        <v>186</v>
      </c>
    </row>
    <row r="52" spans="1:5" ht="40.200000000000003" customHeight="1" x14ac:dyDescent="0.3">
      <c r="A52" s="68">
        <v>152</v>
      </c>
      <c r="B52" s="69">
        <v>1</v>
      </c>
      <c r="C52" s="86">
        <f>+C51+B52</f>
        <v>46336</v>
      </c>
      <c r="D52" s="71" t="s">
        <v>130</v>
      </c>
      <c r="E52" s="72" t="s">
        <v>131</v>
      </c>
    </row>
    <row r="55" spans="1:5" x14ac:dyDescent="0.3">
      <c r="D55" s="47"/>
    </row>
  </sheetData>
  <mergeCells count="1">
    <mergeCell ref="A1:C1"/>
  </mergeCells>
  <hyperlinks>
    <hyperlink ref="E8" r:id="rId1" location="/products/79402" tooltip="Click here to go to sample" display="See sample bylaw from the Publications Centre on saskatchewan.ca" xr:uid="{C5ABAAA1-4B6F-4C39-B599-B28553E4C62B}"/>
    <hyperlink ref="E30" r:id="rId2" location="/products/104060" display="Refer to Local Government Election Guide for checklist" xr:uid="{3246AECC-DA1E-411F-B56E-2EC0BEF44483}"/>
    <hyperlink ref="E35" r:id="rId3" location="/products/104060" display="Refer to Local Government Election Guide for checklist" xr:uid="{37AEA0C3-AE90-4E77-96B5-89224B771DF9}"/>
    <hyperlink ref="E39" r:id="rId4" tooltip="Click here to update Directory" display="Also update Municipal Directory System " xr:uid="{92250A16-768F-45C5-82E0-6DC2EE677BC6}"/>
    <hyperlink ref="D11" r:id="rId5" location="/products/73891" xr:uid="{5D3983BC-65D5-420C-A046-CBA27DCED907}"/>
    <hyperlink ref="D39" r:id="rId6" tooltip="Click here to report results" xr:uid="{6FA8B837-D1C8-4C30-B74C-C977CE087C29}"/>
  </hyperlinks>
  <pageMargins left="0.7" right="0.7" top="0.75" bottom="0.75" header="0.3" footer="0.3"/>
  <pageSetup scale="58" fitToHeight="0" orientation="portrait" r:id="rId7"/>
  <headerFooter>
    <oddHeader>&amp;R&amp;14&amp;A</oddHeader>
    <oddFooter>&amp;C&amp;P</oddFooter>
  </headerFooter>
  <rowBreaks count="1" manualBreakCount="1">
    <brk id="25" max="4" man="1"/>
  </rowBreaks>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B83A2-5C5A-496C-9F41-6CBFE864ACBE}">
  <sheetPr>
    <tabColor rgb="FF00558C"/>
    <pageSetUpPr fitToPage="1"/>
  </sheetPr>
  <dimension ref="A1:J31"/>
  <sheetViews>
    <sheetView showGridLines="0" showRowColHeaders="0" zoomScale="80" zoomScaleNormal="80" workbookViewId="0">
      <pane ySplit="1" topLeftCell="A2" activePane="bottomLeft" state="frozen"/>
      <selection activeCell="E16" sqref="E16"/>
      <selection pane="bottomLeft" activeCell="K11" sqref="K11"/>
    </sheetView>
  </sheetViews>
  <sheetFormatPr defaultColWidth="9.109375" defaultRowHeight="14.4" x14ac:dyDescent="0.3"/>
  <cols>
    <col min="1" max="7" width="30.6640625" style="5" customWidth="1"/>
    <col min="8" max="16384" width="9.109375" style="5"/>
  </cols>
  <sheetData>
    <row r="1" spans="1:10" ht="21.75" customHeight="1" thickBot="1" x14ac:dyDescent="0.45">
      <c r="A1" s="1" t="s">
        <v>132</v>
      </c>
      <c r="B1" s="2" t="s">
        <v>133</v>
      </c>
      <c r="C1" s="2" t="s">
        <v>134</v>
      </c>
      <c r="D1" s="2" t="s">
        <v>135</v>
      </c>
      <c r="E1" s="2" t="s">
        <v>136</v>
      </c>
      <c r="F1" s="2" t="s">
        <v>137</v>
      </c>
      <c r="G1" s="3" t="s">
        <v>138</v>
      </c>
      <c r="H1" s="4"/>
      <c r="I1" s="4"/>
      <c r="J1" s="4"/>
    </row>
    <row r="2" spans="1:10" ht="12.75" customHeight="1" x14ac:dyDescent="0.3">
      <c r="A2" s="208" t="s">
        <v>139</v>
      </c>
      <c r="B2" s="209"/>
      <c r="C2" s="210"/>
      <c r="D2" s="6"/>
      <c r="E2" s="7"/>
      <c r="F2" s="6"/>
      <c r="G2" s="6"/>
      <c r="H2" s="6"/>
      <c r="I2" s="6"/>
      <c r="J2" s="6"/>
    </row>
    <row r="3" spans="1:10" ht="73.5" customHeight="1" x14ac:dyDescent="0.3">
      <c r="A3" s="8" t="str">
        <f>'City|Town|Village|RM Journal'!$D$9</f>
        <v>RO may authorize a polling place in hospitals and personal care facilities</v>
      </c>
      <c r="B3" s="8" t="str">
        <f>'City|Town|Village|RM Journal'!$D$10</f>
        <v>RO may establish the procedures for homebound voting</v>
      </c>
      <c r="C3" s="8" t="str">
        <f>'City|Town|Village|RM Journal'!$D$11</f>
        <v xml:space="preserve">Council may enact a bylaw to allow for mail-in ballots </v>
      </c>
      <c r="D3" s="9"/>
      <c r="E3" s="10"/>
      <c r="F3" s="10"/>
      <c r="G3" s="10"/>
      <c r="H3" s="9"/>
      <c r="I3" s="9"/>
      <c r="J3" s="9"/>
    </row>
    <row r="4" spans="1:10" ht="12.75" customHeight="1" x14ac:dyDescent="0.3">
      <c r="A4" s="9"/>
      <c r="B4" s="11"/>
      <c r="C4" s="11"/>
      <c r="D4" s="11"/>
      <c r="E4" s="9"/>
      <c r="F4" s="9"/>
      <c r="G4" s="9"/>
      <c r="H4" s="9"/>
      <c r="I4" s="9"/>
      <c r="J4" s="9"/>
    </row>
    <row r="5" spans="1:10" ht="12.75" customHeight="1" x14ac:dyDescent="0.3">
      <c r="A5" s="105">
        <f>B5-1</f>
        <v>46285</v>
      </c>
      <c r="B5" s="105">
        <f>C5-1</f>
        <v>46286</v>
      </c>
      <c r="C5" s="105">
        <f>'RM General Election Journal'!C18</f>
        <v>46287</v>
      </c>
      <c r="D5" s="105">
        <f>C5+1</f>
        <v>46288</v>
      </c>
      <c r="E5" s="105">
        <f>D5+1</f>
        <v>46289</v>
      </c>
      <c r="F5" s="105">
        <f>E5+1</f>
        <v>46290</v>
      </c>
      <c r="G5" s="105">
        <f>F5+1</f>
        <v>46291</v>
      </c>
      <c r="H5" s="6"/>
      <c r="I5" s="6"/>
      <c r="J5" s="6"/>
    </row>
    <row r="6" spans="1:10" ht="73.5" customHeight="1" x14ac:dyDescent="0.3">
      <c r="A6" s="13"/>
      <c r="B6" s="14" t="str">
        <f>'City|Town|Village|RM Journal'!$D$16</f>
        <v>RO to complete their Oath of Election Official</v>
      </c>
      <c r="C6" s="14" t="str">
        <f>'City|Town|Village|RM Journal'!$D$21</f>
        <v xml:space="preserve">DEADLINE to post and publish the Notice of Call for Nominations </v>
      </c>
      <c r="D6" s="15"/>
      <c r="E6" s="15"/>
      <c r="F6" s="15"/>
      <c r="G6" s="15"/>
      <c r="H6" s="9"/>
      <c r="I6" s="9"/>
      <c r="J6" s="9"/>
    </row>
    <row r="7" spans="1:10" ht="12.75" customHeight="1" x14ac:dyDescent="0.3">
      <c r="A7" s="105">
        <f>G5+1</f>
        <v>46292</v>
      </c>
      <c r="B7" s="105">
        <f>A7+1</f>
        <v>46293</v>
      </c>
      <c r="C7" s="105">
        <f>1+B7</f>
        <v>46294</v>
      </c>
      <c r="D7" s="105">
        <f>1+C7</f>
        <v>46295</v>
      </c>
      <c r="E7" s="105">
        <f>1+D7</f>
        <v>46296</v>
      </c>
      <c r="F7" s="105">
        <f>1+E7</f>
        <v>46297</v>
      </c>
      <c r="G7" s="105">
        <f>1+F7</f>
        <v>46298</v>
      </c>
      <c r="H7" s="6"/>
      <c r="I7" s="6"/>
      <c r="J7" s="6"/>
    </row>
    <row r="8" spans="1:10" ht="73.5" customHeight="1" x14ac:dyDescent="0.3">
      <c r="A8" s="16"/>
      <c r="B8" s="17"/>
      <c r="C8" s="17"/>
      <c r="D8" s="18"/>
      <c r="E8" s="18"/>
      <c r="F8" s="18"/>
      <c r="G8" s="18"/>
      <c r="H8" s="9"/>
      <c r="I8" s="9"/>
      <c r="J8" s="9"/>
    </row>
    <row r="9" spans="1:10" ht="12.75" customHeight="1" x14ac:dyDescent="0.3">
      <c r="A9" s="105">
        <f>G7+1</f>
        <v>46299</v>
      </c>
      <c r="B9" s="105">
        <f t="shared" ref="B9:G9" si="0">A9+1</f>
        <v>46300</v>
      </c>
      <c r="C9" s="105">
        <f t="shared" si="0"/>
        <v>46301</v>
      </c>
      <c r="D9" s="105">
        <f t="shared" si="0"/>
        <v>46302</v>
      </c>
      <c r="E9" s="105">
        <f t="shared" si="0"/>
        <v>46303</v>
      </c>
      <c r="F9" s="105">
        <f t="shared" si="0"/>
        <v>46304</v>
      </c>
      <c r="G9" s="105">
        <f t="shared" si="0"/>
        <v>46305</v>
      </c>
      <c r="H9" s="6"/>
      <c r="I9" s="6"/>
      <c r="J9" s="6"/>
    </row>
    <row r="10" spans="1:10" ht="73.5" customHeight="1" x14ac:dyDescent="0.3">
      <c r="A10" s="19"/>
      <c r="B10" s="19"/>
      <c r="C10" s="19"/>
      <c r="D10" s="20" t="str">
        <f>'City|Town|Village|RM Journal'!$D$22</f>
        <v>Nomination Day</v>
      </c>
      <c r="E10" s="21" t="str">
        <f>'City|Town|Village|RM Journal'!$D$23</f>
        <v xml:space="preserve">Candidate may withdraw their nomination in writing until 4 p.m. </v>
      </c>
      <c r="F10" s="21" t="str">
        <f>'City|Town|Village|RM Journal'!$D$24</f>
        <v>Post and publish the Call for Further Nominations | Notice of Poll | Abandonment of Poll as applicable</v>
      </c>
      <c r="G10" s="22"/>
      <c r="H10" s="9"/>
      <c r="I10" s="9"/>
      <c r="J10" s="9"/>
    </row>
    <row r="11" spans="1:10" ht="12.75" customHeight="1" x14ac:dyDescent="0.3">
      <c r="A11" s="106">
        <f>G9+1</f>
        <v>46306</v>
      </c>
      <c r="B11" s="106">
        <f t="shared" ref="B11:G11" si="1">A11+1</f>
        <v>46307</v>
      </c>
      <c r="C11" s="106">
        <f t="shared" si="1"/>
        <v>46308</v>
      </c>
      <c r="D11" s="106">
        <f t="shared" si="1"/>
        <v>46309</v>
      </c>
      <c r="E11" s="106">
        <f t="shared" si="1"/>
        <v>46310</v>
      </c>
      <c r="F11" s="106">
        <f t="shared" si="1"/>
        <v>46311</v>
      </c>
      <c r="G11" s="106">
        <f t="shared" si="1"/>
        <v>46312</v>
      </c>
      <c r="H11" s="6"/>
      <c r="I11" s="6"/>
      <c r="J11" s="6"/>
    </row>
    <row r="12" spans="1:10" ht="73.5" customHeight="1" x14ac:dyDescent="0.3">
      <c r="A12" s="24"/>
      <c r="B12" s="15"/>
      <c r="C12" s="18"/>
      <c r="D12" s="18"/>
      <c r="E12" s="18"/>
      <c r="F12" s="18"/>
      <c r="G12" s="18"/>
      <c r="H12" s="9"/>
      <c r="I12" s="9"/>
      <c r="J12" s="9"/>
    </row>
    <row r="13" spans="1:10" ht="12.75" customHeight="1" x14ac:dyDescent="0.3">
      <c r="A13" s="105">
        <f>G11+1</f>
        <v>46313</v>
      </c>
      <c r="B13" s="107">
        <f t="shared" ref="B13:G13" si="2">A13+1</f>
        <v>46314</v>
      </c>
      <c r="C13" s="107">
        <f t="shared" si="2"/>
        <v>46315</v>
      </c>
      <c r="D13" s="107">
        <f t="shared" si="2"/>
        <v>46316</v>
      </c>
      <c r="E13" s="107">
        <f t="shared" si="2"/>
        <v>46317</v>
      </c>
      <c r="F13" s="107">
        <f t="shared" si="2"/>
        <v>46318</v>
      </c>
      <c r="G13" s="107">
        <f t="shared" si="2"/>
        <v>46319</v>
      </c>
      <c r="H13" s="6"/>
      <c r="I13" s="6"/>
      <c r="J13" s="6"/>
    </row>
    <row r="14" spans="1:10" ht="31.2" x14ac:dyDescent="0.3">
      <c r="A14" s="211"/>
      <c r="B14" s="213"/>
      <c r="C14" s="213"/>
      <c r="D14" s="26" t="str">
        <f>'City|Town|Village|RM Journal'!$D$25</f>
        <v>Nomination Day (Second Call) *if required</v>
      </c>
      <c r="E14" s="215"/>
      <c r="F14" s="9"/>
      <c r="G14" s="213"/>
      <c r="H14" s="9"/>
      <c r="I14" s="9"/>
      <c r="J14" s="9"/>
    </row>
    <row r="15" spans="1:10" ht="36.75" customHeight="1" x14ac:dyDescent="0.3">
      <c r="A15" s="212"/>
      <c r="B15" s="214"/>
      <c r="C15" s="214"/>
      <c r="D15" s="27" t="str">
        <f>'City|Town|Village|RM Journal'!$D$26</f>
        <v>DEADLINE to post and publish the Notice of Poll (based off of the FIRST Call for Nominations)</v>
      </c>
      <c r="E15" s="216"/>
      <c r="F15" s="9"/>
      <c r="G15" s="214"/>
      <c r="H15" s="9"/>
      <c r="I15" s="9"/>
      <c r="J15" s="9"/>
    </row>
    <row r="16" spans="1:10" ht="12.75" customHeight="1" x14ac:dyDescent="0.3">
      <c r="A16" s="106">
        <f>G13+1</f>
        <v>46320</v>
      </c>
      <c r="B16" s="106">
        <f t="shared" ref="B16:G16" si="3">A16+1</f>
        <v>46321</v>
      </c>
      <c r="C16" s="106">
        <f t="shared" si="3"/>
        <v>46322</v>
      </c>
      <c r="D16" s="106">
        <f t="shared" si="3"/>
        <v>46323</v>
      </c>
      <c r="E16" s="106">
        <f t="shared" si="3"/>
        <v>46324</v>
      </c>
      <c r="F16" s="106">
        <f t="shared" si="3"/>
        <v>46325</v>
      </c>
      <c r="G16" s="106">
        <f t="shared" si="3"/>
        <v>46326</v>
      </c>
      <c r="H16" s="6"/>
      <c r="I16" s="6"/>
      <c r="J16" s="6"/>
    </row>
    <row r="17" spans="1:10" ht="36.75" customHeight="1" x14ac:dyDescent="0.3">
      <c r="A17" s="217" t="str">
        <f>'City|Town|Village|RM Journal'!$D$35</f>
        <v>Advance Poll - FIRST day possible</v>
      </c>
      <c r="B17" s="28" t="str">
        <f>'City|Town|Village|RM Journal'!$D$33</f>
        <v>Provide Advance Poll DROs with election supplies</v>
      </c>
      <c r="D17" s="213"/>
      <c r="E17" s="206"/>
      <c r="F17" s="206"/>
      <c r="G17" s="206"/>
      <c r="H17" s="9"/>
      <c r="I17" s="9"/>
      <c r="J17" s="9"/>
    </row>
    <row r="18" spans="1:10" ht="36.75" customHeight="1" x14ac:dyDescent="0.3">
      <c r="A18" s="218"/>
      <c r="B18" s="27" t="str">
        <f>'City|Town|Village|RM Journal'!$D$34</f>
        <v>Advance Poll officials subscribe to their Oath of Election Official prior to Advance Poll</v>
      </c>
      <c r="D18" s="214"/>
      <c r="E18" s="207"/>
      <c r="F18" s="207"/>
      <c r="G18" s="207"/>
      <c r="H18" s="9"/>
      <c r="I18" s="9"/>
      <c r="J18" s="9"/>
    </row>
    <row r="19" spans="1:10" x14ac:dyDescent="0.3">
      <c r="A19" s="105">
        <f>G16+1</f>
        <v>46327</v>
      </c>
      <c r="B19" s="105">
        <f t="shared" ref="B19:G19" si="4">A19+1</f>
        <v>46328</v>
      </c>
      <c r="C19" s="105">
        <f>B19+1</f>
        <v>46329</v>
      </c>
      <c r="D19" s="105">
        <f t="shared" si="4"/>
        <v>46330</v>
      </c>
      <c r="E19" s="105">
        <f t="shared" si="4"/>
        <v>46331</v>
      </c>
      <c r="F19" s="105">
        <f t="shared" si="4"/>
        <v>46332</v>
      </c>
      <c r="G19" s="105">
        <f t="shared" si="4"/>
        <v>46333</v>
      </c>
      <c r="H19" s="6"/>
      <c r="I19" s="6"/>
      <c r="J19" s="6"/>
    </row>
    <row r="20" spans="1:10" ht="73.5" customHeight="1" x14ac:dyDescent="0.3">
      <c r="A20" s="15"/>
      <c r="B20" s="15"/>
      <c r="C20" s="15"/>
      <c r="D20" s="14" t="str">
        <f>'City|Town|Village|RM Journal'!$D$28</f>
        <v>DEADLINE to post and publish the Notice of Poll (based off of the SECOND call if required)</v>
      </c>
      <c r="E20" s="29" t="str">
        <f>'City|Town|Village|RM Journal'!$D$36</f>
        <v>Advance Poll - LAST day possible</v>
      </c>
      <c r="F20" s="15"/>
      <c r="G20" s="160"/>
      <c r="H20" s="9"/>
      <c r="I20" s="9"/>
      <c r="J20" s="9"/>
    </row>
    <row r="21" spans="1:10" ht="12.75" customHeight="1" x14ac:dyDescent="0.3">
      <c r="A21" s="105">
        <f>G19+1</f>
        <v>46334</v>
      </c>
      <c r="B21" s="105">
        <f t="shared" ref="B21:G21" si="5">A21+1</f>
        <v>46335</v>
      </c>
      <c r="C21" s="105">
        <f t="shared" si="5"/>
        <v>46336</v>
      </c>
      <c r="D21" s="105">
        <f t="shared" si="5"/>
        <v>46337</v>
      </c>
      <c r="E21" s="105">
        <f t="shared" si="5"/>
        <v>46338</v>
      </c>
      <c r="F21" s="105">
        <f t="shared" si="5"/>
        <v>46339</v>
      </c>
      <c r="G21" s="105">
        <f t="shared" si="5"/>
        <v>46340</v>
      </c>
      <c r="H21" s="30"/>
      <c r="I21" s="30"/>
      <c r="J21" s="30"/>
    </row>
    <row r="22" spans="1:10" ht="36.75" customHeight="1" x14ac:dyDescent="0.3">
      <c r="A22" s="31" t="str">
        <f>'City|Town|Village|RM Journal'!$D$38</f>
        <v>Provide DROs with election supplies for Election Day</v>
      </c>
      <c r="B22" s="201" t="str">
        <f>'City|Town|Village|RM Journal'!$D$40</f>
        <v>Election Day</v>
      </c>
      <c r="C22" s="158" t="str">
        <f>'City|Town|Village|RM Journal'!$D$41</f>
        <v>Results of the election are declared at the time and place previously determined by the RO</v>
      </c>
      <c r="D22" s="204" t="s">
        <v>147</v>
      </c>
      <c r="E22" s="203"/>
      <c r="F22" s="203"/>
      <c r="G22" s="203"/>
      <c r="H22" s="30"/>
      <c r="I22" s="30"/>
      <c r="J22" s="30"/>
    </row>
    <row r="23" spans="1:10" ht="36.75" customHeight="1" x14ac:dyDescent="0.3">
      <c r="A23" s="27" t="str">
        <f>'City|Town|Village|RM Journal'!$D$39</f>
        <v>Election officials must complete their Oath of Election Official if not previously done</v>
      </c>
      <c r="B23" s="202"/>
      <c r="C23" s="159" t="s">
        <v>96</v>
      </c>
      <c r="D23" s="205"/>
      <c r="E23" s="203"/>
      <c r="F23" s="203"/>
      <c r="G23" s="203"/>
      <c r="H23" s="9"/>
      <c r="I23" s="9"/>
      <c r="J23" s="9"/>
    </row>
    <row r="24" spans="1:10" ht="36.75" customHeight="1" x14ac:dyDescent="0.3"/>
    <row r="25" spans="1:10" ht="36.75" customHeight="1" x14ac:dyDescent="0.3"/>
    <row r="27" spans="1:10" ht="36.75" customHeight="1" x14ac:dyDescent="0.3"/>
    <row r="28" spans="1:10" ht="36.75" customHeight="1" x14ac:dyDescent="0.3"/>
    <row r="30" spans="1:10" ht="36.75" customHeight="1" x14ac:dyDescent="0.3"/>
    <row r="31" spans="1:10" ht="36.75" customHeight="1" x14ac:dyDescent="0.3"/>
  </sheetData>
  <mergeCells count="16">
    <mergeCell ref="G17:G18"/>
    <mergeCell ref="A2:C2"/>
    <mergeCell ref="A14:A15"/>
    <mergeCell ref="B14:B15"/>
    <mergeCell ref="C14:C15"/>
    <mergeCell ref="E14:E15"/>
    <mergeCell ref="G14:G15"/>
    <mergeCell ref="A17:A18"/>
    <mergeCell ref="D17:D18"/>
    <mergeCell ref="E17:E18"/>
    <mergeCell ref="F17:F18"/>
    <mergeCell ref="B22:B23"/>
    <mergeCell ref="E22:E23"/>
    <mergeCell ref="G22:G23"/>
    <mergeCell ref="D22:D23"/>
    <mergeCell ref="F22:F23"/>
  </mergeCells>
  <pageMargins left="0.25" right="0.25" top="0.75" bottom="0.75" header="0.3" footer="0.3"/>
  <pageSetup scale="61" orientation="landscape" r:id="rId1"/>
  <headerFooter>
    <oddHeader>&amp;C&amp;14&amp;A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1B6E6"/>
    <pageSetUpPr fitToPage="1"/>
  </sheetPr>
  <dimension ref="A1:F58"/>
  <sheetViews>
    <sheetView showGridLines="0" showRowColHeaders="0" zoomScale="80" zoomScaleNormal="80" workbookViewId="0">
      <pane ySplit="2" topLeftCell="A16" activePane="bottomLeft" state="frozen"/>
      <selection activeCell="E16" sqref="E16"/>
      <selection pane="bottomLeft" activeCell="H20" sqref="H20"/>
    </sheetView>
  </sheetViews>
  <sheetFormatPr defaultColWidth="9.33203125" defaultRowHeight="15.6" x14ac:dyDescent="0.3"/>
  <cols>
    <col min="1" max="1" width="11.6640625" style="94" customWidth="1"/>
    <col min="2" max="2" width="2.6640625" style="64" hidden="1" customWidth="1"/>
    <col min="3" max="3" width="41.5546875" style="95" customWidth="1"/>
    <col min="4" max="4" width="68.6640625" style="96" customWidth="1"/>
    <col min="5" max="5" width="33.6640625" style="97" customWidth="1"/>
    <col min="6" max="6" width="9.33203125" style="47" customWidth="1"/>
    <col min="7" max="16384" width="9.33203125" style="47"/>
  </cols>
  <sheetData>
    <row r="1" spans="1:6" s="51" customFormat="1" ht="36" customHeight="1" x14ac:dyDescent="0.3">
      <c r="A1" s="200"/>
      <c r="B1" s="200"/>
      <c r="C1" s="200"/>
      <c r="D1" s="102">
        <f>START!D10</f>
        <v>46344</v>
      </c>
      <c r="E1" s="50"/>
    </row>
    <row r="2" spans="1:6" s="57" customFormat="1" ht="36" customHeight="1" thickBot="1" x14ac:dyDescent="0.35">
      <c r="A2" s="52" t="s">
        <v>64</v>
      </c>
      <c r="B2" s="53"/>
      <c r="C2" s="54" t="s">
        <v>65</v>
      </c>
      <c r="D2" s="55" t="s">
        <v>66</v>
      </c>
      <c r="E2" s="56" t="s">
        <v>67</v>
      </c>
    </row>
    <row r="3" spans="1:6" s="58" customFormat="1" ht="20.100000000000001" customHeight="1" x14ac:dyDescent="0.3">
      <c r="B3" s="59"/>
      <c r="C3" s="60"/>
      <c r="D3" s="61"/>
      <c r="E3" s="62"/>
    </row>
    <row r="4" spans="1:6" s="57" customFormat="1" ht="20.100000000000001" customHeight="1" x14ac:dyDescent="0.3">
      <c r="A4" s="63"/>
      <c r="B4" s="64"/>
      <c r="C4" s="65"/>
      <c r="D4" s="103" t="s">
        <v>68</v>
      </c>
      <c r="E4" s="67"/>
    </row>
    <row r="5" spans="1:6" s="57" customFormat="1" ht="40.200000000000003" customHeight="1" x14ac:dyDescent="0.3">
      <c r="A5" s="68" t="s">
        <v>69</v>
      </c>
      <c r="B5" s="69"/>
      <c r="C5" s="70" t="s">
        <v>70</v>
      </c>
      <c r="D5" s="71" t="s">
        <v>71</v>
      </c>
      <c r="E5" s="72" t="s">
        <v>72</v>
      </c>
      <c r="F5" s="73"/>
    </row>
    <row r="6" spans="1:6" s="57" customFormat="1" ht="40.200000000000003" customHeight="1" x14ac:dyDescent="0.3">
      <c r="A6" s="68" t="s">
        <v>73</v>
      </c>
      <c r="B6" s="69"/>
      <c r="C6" s="74" t="s">
        <v>74</v>
      </c>
      <c r="D6" s="71" t="s">
        <v>75</v>
      </c>
      <c r="E6" s="72" t="s">
        <v>152</v>
      </c>
    </row>
    <row r="7" spans="1:6" s="57" customFormat="1" ht="20.100000000000001" customHeight="1" x14ac:dyDescent="0.3">
      <c r="A7" s="63"/>
      <c r="B7" s="64"/>
      <c r="C7" s="65"/>
      <c r="D7" s="75"/>
      <c r="E7" s="67"/>
    </row>
    <row r="8" spans="1:6" s="57" customFormat="1" ht="20.100000000000001" customHeight="1" x14ac:dyDescent="0.3">
      <c r="A8" s="63"/>
      <c r="B8" s="64"/>
      <c r="C8" s="65"/>
      <c r="D8" s="103" t="s">
        <v>78</v>
      </c>
      <c r="E8" s="67"/>
    </row>
    <row r="9" spans="1:6" s="57" customFormat="1" ht="40.200000000000003" customHeight="1" x14ac:dyDescent="0.3">
      <c r="A9" s="68">
        <v>29</v>
      </c>
      <c r="B9" s="69"/>
      <c r="C9" s="70" t="s">
        <v>70</v>
      </c>
      <c r="D9" s="71" t="s">
        <v>140</v>
      </c>
      <c r="E9" s="76" t="s">
        <v>79</v>
      </c>
    </row>
    <row r="10" spans="1:6" s="57" customFormat="1" ht="40.200000000000003" customHeight="1" x14ac:dyDescent="0.3">
      <c r="A10" s="68">
        <v>30</v>
      </c>
      <c r="B10" s="69"/>
      <c r="C10" s="70" t="s">
        <v>70</v>
      </c>
      <c r="D10" s="71" t="s">
        <v>141</v>
      </c>
      <c r="E10" s="76" t="s">
        <v>80</v>
      </c>
    </row>
    <row r="11" spans="1:6" s="78" customFormat="1" ht="40.200000000000003" customHeight="1" x14ac:dyDescent="0.3">
      <c r="A11" s="68">
        <v>92</v>
      </c>
      <c r="B11" s="69"/>
      <c r="C11" s="70" t="s">
        <v>70</v>
      </c>
      <c r="D11" s="71" t="s">
        <v>81</v>
      </c>
      <c r="E11" s="77" t="s">
        <v>153</v>
      </c>
    </row>
    <row r="12" spans="1:6" s="78" customFormat="1" ht="20.100000000000001" customHeight="1" x14ac:dyDescent="0.3">
      <c r="A12" s="63"/>
      <c r="B12" s="64"/>
      <c r="C12" s="65"/>
      <c r="D12" s="75"/>
      <c r="E12" s="79"/>
    </row>
    <row r="13" spans="1:6" s="57" customFormat="1" ht="20.100000000000001" customHeight="1" x14ac:dyDescent="0.3">
      <c r="A13" s="63"/>
      <c r="B13" s="64"/>
      <c r="C13" s="65"/>
      <c r="D13" s="103" t="s">
        <v>154</v>
      </c>
      <c r="E13" s="67"/>
    </row>
    <row r="14" spans="1:6" s="57" customFormat="1" ht="40.200000000000003" customHeight="1" x14ac:dyDescent="0.3">
      <c r="A14" s="63"/>
      <c r="B14" s="64"/>
      <c r="C14" s="65"/>
      <c r="D14" s="80" t="s">
        <v>155</v>
      </c>
      <c r="E14" s="81"/>
    </row>
    <row r="15" spans="1:6" s="57" customFormat="1" ht="40.200000000000003" customHeight="1" x14ac:dyDescent="0.3">
      <c r="A15" s="68" t="s">
        <v>76</v>
      </c>
      <c r="B15" s="69">
        <v>90</v>
      </c>
      <c r="C15" s="82">
        <f>D$1-B15-1</f>
        <v>46253</v>
      </c>
      <c r="D15" s="71" t="s">
        <v>77</v>
      </c>
      <c r="E15" s="72" t="s">
        <v>156</v>
      </c>
    </row>
    <row r="16" spans="1:6" s="57" customFormat="1" ht="40.200000000000003" customHeight="1" x14ac:dyDescent="0.3">
      <c r="A16" s="68" t="s">
        <v>82</v>
      </c>
      <c r="B16" s="69"/>
      <c r="C16" s="74" t="s">
        <v>83</v>
      </c>
      <c r="D16" s="83" t="s">
        <v>157</v>
      </c>
      <c r="E16" s="72" t="s">
        <v>84</v>
      </c>
    </row>
    <row r="17" spans="1:5" s="57" customFormat="1" ht="48" customHeight="1" x14ac:dyDescent="0.3">
      <c r="A17" s="63"/>
      <c r="B17" s="64"/>
      <c r="C17" s="84"/>
      <c r="D17" s="80" t="s">
        <v>158</v>
      </c>
      <c r="E17" s="67"/>
    </row>
    <row r="18" spans="1:5" s="57" customFormat="1" ht="40.200000000000003" customHeight="1" x14ac:dyDescent="0.3">
      <c r="A18" s="61"/>
      <c r="B18" s="64"/>
      <c r="C18" s="85"/>
      <c r="D18" s="80" t="s">
        <v>85</v>
      </c>
      <c r="E18" s="67"/>
    </row>
    <row r="19" spans="1:5" s="57" customFormat="1" ht="40.200000000000003" customHeight="1" x14ac:dyDescent="0.3">
      <c r="A19" s="63"/>
      <c r="B19" s="64"/>
      <c r="C19" s="85"/>
      <c r="D19" s="80" t="s">
        <v>86</v>
      </c>
      <c r="E19" s="67"/>
    </row>
    <row r="20" spans="1:5" s="57" customFormat="1" ht="40.200000000000003" customHeight="1" x14ac:dyDescent="0.3">
      <c r="A20" s="68" t="s">
        <v>87</v>
      </c>
      <c r="B20" s="69"/>
      <c r="C20" s="74" t="s">
        <v>70</v>
      </c>
      <c r="D20" s="83" t="s">
        <v>159</v>
      </c>
      <c r="E20" s="72" t="s">
        <v>88</v>
      </c>
    </row>
    <row r="21" spans="1:5" s="57" customFormat="1" ht="40.200000000000003" customHeight="1" x14ac:dyDescent="0.3">
      <c r="A21" s="68" t="s">
        <v>89</v>
      </c>
      <c r="B21" s="69">
        <f>10+4+1</f>
        <v>15</v>
      </c>
      <c r="C21" s="86">
        <f>C22-B21</f>
        <v>46294</v>
      </c>
      <c r="D21" s="83" t="s">
        <v>160</v>
      </c>
      <c r="E21" s="72" t="s">
        <v>161</v>
      </c>
    </row>
    <row r="22" spans="1:5" s="57" customFormat="1" ht="40.200000000000003" customHeight="1" x14ac:dyDescent="0.3">
      <c r="A22" s="68" t="s">
        <v>90</v>
      </c>
      <c r="B22" s="69">
        <f>5*7</f>
        <v>35</v>
      </c>
      <c r="C22" s="86">
        <f>+D$1-B22</f>
        <v>46309</v>
      </c>
      <c r="D22" s="87" t="s">
        <v>91</v>
      </c>
      <c r="E22" s="72" t="s">
        <v>187</v>
      </c>
    </row>
    <row r="23" spans="1:5" s="57" customFormat="1" ht="40.200000000000003" customHeight="1" x14ac:dyDescent="0.3">
      <c r="A23" s="68" t="s">
        <v>92</v>
      </c>
      <c r="B23" s="69">
        <f>7*5-1</f>
        <v>34</v>
      </c>
      <c r="C23" s="86">
        <f>D$1-B23</f>
        <v>46310</v>
      </c>
      <c r="D23" s="83" t="s">
        <v>93</v>
      </c>
      <c r="E23" s="72" t="s">
        <v>94</v>
      </c>
    </row>
    <row r="24" spans="1:5" s="57" customFormat="1" ht="40.200000000000003" customHeight="1" x14ac:dyDescent="0.3">
      <c r="A24" s="88" t="s">
        <v>95</v>
      </c>
      <c r="B24" s="69"/>
      <c r="C24" s="74" t="s">
        <v>83</v>
      </c>
      <c r="D24" s="83" t="s">
        <v>162</v>
      </c>
      <c r="E24" s="72" t="s">
        <v>96</v>
      </c>
    </row>
    <row r="25" spans="1:5" s="57" customFormat="1" ht="40.200000000000003" customHeight="1" x14ac:dyDescent="0.3">
      <c r="A25" s="68" t="s">
        <v>97</v>
      </c>
      <c r="B25" s="69">
        <v>14</v>
      </c>
      <c r="C25" s="82">
        <f>C$22+B25</f>
        <v>46323</v>
      </c>
      <c r="D25" s="87" t="s">
        <v>163</v>
      </c>
      <c r="E25" s="72" t="s">
        <v>188</v>
      </c>
    </row>
    <row r="26" spans="1:5" s="57" customFormat="1" ht="40.200000000000003" customHeight="1" x14ac:dyDescent="0.3">
      <c r="A26" s="68">
        <v>81</v>
      </c>
      <c r="B26" s="69">
        <v>10</v>
      </c>
      <c r="C26" s="82">
        <f>C$22+B26+4</f>
        <v>46323</v>
      </c>
      <c r="D26" s="83" t="s">
        <v>165</v>
      </c>
      <c r="E26" s="72" t="s">
        <v>166</v>
      </c>
    </row>
    <row r="27" spans="1:5" s="57" customFormat="1" ht="40.200000000000003" customHeight="1" x14ac:dyDescent="0.3">
      <c r="A27" s="68">
        <v>83</v>
      </c>
      <c r="B27" s="69"/>
      <c r="C27" s="70" t="s">
        <v>83</v>
      </c>
      <c r="D27" s="83" t="s">
        <v>167</v>
      </c>
      <c r="E27" s="72" t="s">
        <v>70</v>
      </c>
    </row>
    <row r="28" spans="1:5" s="57" customFormat="1" ht="40.200000000000003" customHeight="1" x14ac:dyDescent="0.3">
      <c r="A28" s="88">
        <v>81</v>
      </c>
      <c r="B28" s="69">
        <v>14</v>
      </c>
      <c r="C28" s="82">
        <f>C$25+B28</f>
        <v>46337</v>
      </c>
      <c r="D28" s="83" t="s">
        <v>168</v>
      </c>
      <c r="E28" s="72" t="s">
        <v>169</v>
      </c>
    </row>
    <row r="29" spans="1:5" s="57" customFormat="1" ht="40.200000000000003" customHeight="1" x14ac:dyDescent="0.3">
      <c r="A29" s="88">
        <v>84</v>
      </c>
      <c r="B29" s="69">
        <v>11</v>
      </c>
      <c r="C29" s="74" t="s">
        <v>83</v>
      </c>
      <c r="D29" s="83" t="s">
        <v>170</v>
      </c>
      <c r="E29" s="72" t="s">
        <v>145</v>
      </c>
    </row>
    <row r="30" spans="1:5" s="57" customFormat="1" ht="40.200000000000003" customHeight="1" x14ac:dyDescent="0.3">
      <c r="A30" s="63"/>
      <c r="B30" s="64"/>
      <c r="C30" s="85"/>
      <c r="D30" s="80" t="s">
        <v>98</v>
      </c>
      <c r="E30" s="67"/>
    </row>
    <row r="31" spans="1:5" s="57" customFormat="1" ht="40.200000000000003" customHeight="1" x14ac:dyDescent="0.3">
      <c r="A31" s="63"/>
      <c r="B31" s="64"/>
      <c r="C31" s="85"/>
      <c r="D31" s="80" t="s">
        <v>99</v>
      </c>
      <c r="E31" s="67"/>
    </row>
    <row r="32" spans="1:5" s="57" customFormat="1" ht="40.200000000000003" customHeight="1" x14ac:dyDescent="0.3">
      <c r="A32" s="63"/>
      <c r="B32" s="64"/>
      <c r="C32" s="85"/>
      <c r="D32" s="80" t="s">
        <v>100</v>
      </c>
      <c r="E32" s="89"/>
    </row>
    <row r="33" spans="1:6" s="57" customFormat="1" ht="40.200000000000003" customHeight="1" x14ac:dyDescent="0.3">
      <c r="A33" s="68">
        <v>93</v>
      </c>
      <c r="B33" s="69"/>
      <c r="C33" s="74" t="s">
        <v>101</v>
      </c>
      <c r="D33" s="83" t="s">
        <v>102</v>
      </c>
      <c r="E33" s="72" t="s">
        <v>171</v>
      </c>
    </row>
    <row r="34" spans="1:6" s="57" customFormat="1" ht="40.200000000000003" customHeight="1" x14ac:dyDescent="0.3">
      <c r="A34" s="68" t="s">
        <v>87</v>
      </c>
      <c r="B34" s="69"/>
      <c r="C34" s="104" t="s">
        <v>101</v>
      </c>
      <c r="D34" s="83" t="s">
        <v>172</v>
      </c>
      <c r="E34" s="72" t="s">
        <v>103</v>
      </c>
    </row>
    <row r="35" spans="1:6" s="57" customFormat="1" ht="40.200000000000003" customHeight="1" x14ac:dyDescent="0.3">
      <c r="A35" s="68" t="s">
        <v>104</v>
      </c>
      <c r="B35" s="69">
        <f>15</f>
        <v>15</v>
      </c>
      <c r="C35" s="86">
        <f>+D$1-B35</f>
        <v>46329</v>
      </c>
      <c r="D35" s="87" t="s">
        <v>105</v>
      </c>
      <c r="E35" s="72" t="s">
        <v>173</v>
      </c>
    </row>
    <row r="36" spans="1:6" s="57" customFormat="1" ht="40.200000000000003" customHeight="1" x14ac:dyDescent="0.3">
      <c r="A36" s="68" t="s">
        <v>104</v>
      </c>
      <c r="B36" s="69">
        <v>3</v>
      </c>
      <c r="C36" s="86">
        <f>+D$1-B36-1</f>
        <v>46340</v>
      </c>
      <c r="D36" s="87" t="s">
        <v>106</v>
      </c>
      <c r="E36" s="72" t="s">
        <v>174</v>
      </c>
    </row>
    <row r="37" spans="1:6" s="57" customFormat="1" ht="40.200000000000003" customHeight="1" x14ac:dyDescent="0.3">
      <c r="A37" s="63"/>
      <c r="B37" s="64"/>
      <c r="C37" s="85"/>
      <c r="D37" s="80" t="s">
        <v>107</v>
      </c>
      <c r="E37" s="67"/>
    </row>
    <row r="38" spans="1:6" s="57" customFormat="1" ht="40.200000000000003" customHeight="1" x14ac:dyDescent="0.3">
      <c r="A38" s="68">
        <v>93</v>
      </c>
      <c r="B38" s="69"/>
      <c r="C38" s="74" t="s">
        <v>108</v>
      </c>
      <c r="D38" s="83" t="s">
        <v>109</v>
      </c>
      <c r="E38" s="72" t="s">
        <v>171</v>
      </c>
    </row>
    <row r="39" spans="1:6" s="57" customFormat="1" ht="40.200000000000003" customHeight="1" x14ac:dyDescent="0.3">
      <c r="A39" s="68" t="s">
        <v>87</v>
      </c>
      <c r="B39" s="69"/>
      <c r="C39" s="104" t="s">
        <v>108</v>
      </c>
      <c r="D39" s="83" t="s">
        <v>175</v>
      </c>
      <c r="E39" s="72" t="s">
        <v>103</v>
      </c>
    </row>
    <row r="40" spans="1:6" s="57" customFormat="1" ht="40.200000000000003" customHeight="1" x14ac:dyDescent="0.3">
      <c r="A40" s="68">
        <v>10</v>
      </c>
      <c r="B40" s="69"/>
      <c r="C40" s="86">
        <f>+D1</f>
        <v>46344</v>
      </c>
      <c r="D40" s="90" t="s">
        <v>110</v>
      </c>
      <c r="E40" s="72" t="s">
        <v>176</v>
      </c>
    </row>
    <row r="41" spans="1:6" s="57" customFormat="1" ht="40.200000000000003" customHeight="1" x14ac:dyDescent="0.3">
      <c r="A41" s="68">
        <v>139</v>
      </c>
      <c r="B41" s="69">
        <v>-2</v>
      </c>
      <c r="C41" s="70" t="s">
        <v>83</v>
      </c>
      <c r="D41" s="83" t="s">
        <v>111</v>
      </c>
      <c r="E41" s="72" t="s">
        <v>112</v>
      </c>
    </row>
    <row r="42" spans="1:6" s="57" customFormat="1" ht="40.200000000000003" customHeight="1" x14ac:dyDescent="0.3">
      <c r="A42" s="68">
        <v>140</v>
      </c>
      <c r="B42" s="69"/>
      <c r="C42" s="70" t="s">
        <v>70</v>
      </c>
      <c r="D42" s="91" t="s">
        <v>177</v>
      </c>
      <c r="E42" s="77" t="s">
        <v>178</v>
      </c>
    </row>
    <row r="43" spans="1:6" s="57" customFormat="1" ht="40.200000000000003" customHeight="1" x14ac:dyDescent="0.3">
      <c r="A43" s="68">
        <v>158</v>
      </c>
      <c r="B43" s="69">
        <f>10+4</f>
        <v>14</v>
      </c>
      <c r="C43" s="74" t="s">
        <v>113</v>
      </c>
      <c r="D43" s="83" t="s">
        <v>114</v>
      </c>
      <c r="E43" s="72" t="s">
        <v>179</v>
      </c>
      <c r="F43" s="92"/>
    </row>
    <row r="44" spans="1:6" s="57" customFormat="1" ht="40.200000000000003" customHeight="1" x14ac:dyDescent="0.3">
      <c r="A44" s="88" t="s">
        <v>115</v>
      </c>
      <c r="B44" s="69">
        <f>90+4</f>
        <v>94</v>
      </c>
      <c r="C44" s="86">
        <f>D$1+B44</f>
        <v>46438</v>
      </c>
      <c r="D44" s="83" t="s">
        <v>116</v>
      </c>
      <c r="E44" s="93" t="s">
        <v>180</v>
      </c>
    </row>
    <row r="45" spans="1:6" s="78" customFormat="1" x14ac:dyDescent="0.3">
      <c r="A45" s="94"/>
      <c r="B45" s="64"/>
      <c r="C45" s="95"/>
      <c r="D45" s="96"/>
      <c r="E45" s="97"/>
    </row>
    <row r="46" spans="1:6" s="57" customFormat="1" x14ac:dyDescent="0.3">
      <c r="A46" s="94"/>
      <c r="B46" s="64"/>
      <c r="C46" s="95"/>
      <c r="D46" s="103" t="s">
        <v>117</v>
      </c>
      <c r="E46" s="97"/>
    </row>
    <row r="47" spans="1:6" ht="40.200000000000003" customHeight="1" x14ac:dyDescent="0.3">
      <c r="A47" s="98" t="s">
        <v>118</v>
      </c>
      <c r="B47" s="69">
        <v>56</v>
      </c>
      <c r="C47" s="86">
        <f>+D$1-B47-1</f>
        <v>46287</v>
      </c>
      <c r="D47" s="71" t="s">
        <v>119</v>
      </c>
      <c r="E47" s="72" t="s">
        <v>181</v>
      </c>
    </row>
    <row r="48" spans="1:6" ht="40.200000000000003" customHeight="1" x14ac:dyDescent="0.3">
      <c r="A48" s="68" t="s">
        <v>120</v>
      </c>
      <c r="B48" s="69"/>
      <c r="C48" s="99" t="s">
        <v>70</v>
      </c>
      <c r="D48" s="71" t="s">
        <v>121</v>
      </c>
      <c r="E48" s="72" t="s">
        <v>122</v>
      </c>
    </row>
    <row r="49" spans="1:5" ht="40.200000000000003" customHeight="1" x14ac:dyDescent="0.3">
      <c r="A49" s="88" t="s">
        <v>123</v>
      </c>
      <c r="B49" s="69">
        <v>35</v>
      </c>
      <c r="C49" s="86">
        <f>+D$1-B49</f>
        <v>46309</v>
      </c>
      <c r="D49" s="71" t="s">
        <v>124</v>
      </c>
      <c r="E49" s="72" t="s">
        <v>182</v>
      </c>
    </row>
    <row r="50" spans="1:5" ht="40.200000000000003" customHeight="1" x14ac:dyDescent="0.3">
      <c r="A50" s="88" t="s">
        <v>123</v>
      </c>
      <c r="B50" s="69">
        <v>21</v>
      </c>
      <c r="C50" s="86">
        <f>+D$1-B50-1</f>
        <v>46322</v>
      </c>
      <c r="D50" s="71" t="s">
        <v>125</v>
      </c>
      <c r="E50" s="100" t="s">
        <v>183</v>
      </c>
    </row>
    <row r="51" spans="1:5" ht="40.200000000000003" customHeight="1" x14ac:dyDescent="0.3">
      <c r="A51" s="68" t="s">
        <v>126</v>
      </c>
      <c r="B51" s="69">
        <v>1</v>
      </c>
      <c r="C51" s="86">
        <f>+C35-B51</f>
        <v>46328</v>
      </c>
      <c r="D51" s="71" t="s">
        <v>127</v>
      </c>
      <c r="E51" s="72" t="s">
        <v>128</v>
      </c>
    </row>
    <row r="52" spans="1:5" ht="40.200000000000003" customHeight="1" x14ac:dyDescent="0.3">
      <c r="A52" s="68" t="s">
        <v>104</v>
      </c>
      <c r="B52" s="69"/>
      <c r="C52" s="86">
        <f>+C35</f>
        <v>46329</v>
      </c>
      <c r="D52" s="71" t="s">
        <v>105</v>
      </c>
      <c r="E52" s="72" t="s">
        <v>184</v>
      </c>
    </row>
    <row r="53" spans="1:5" ht="40.200000000000003" customHeight="1" x14ac:dyDescent="0.3">
      <c r="A53" s="68" t="s">
        <v>104</v>
      </c>
      <c r="B53" s="69"/>
      <c r="C53" s="86">
        <f>+C36</f>
        <v>46340</v>
      </c>
      <c r="D53" s="71" t="s">
        <v>106</v>
      </c>
      <c r="E53" s="72" t="s">
        <v>185</v>
      </c>
    </row>
    <row r="54" spans="1:5" ht="40.200000000000003" customHeight="1" x14ac:dyDescent="0.3">
      <c r="A54" s="68">
        <v>10</v>
      </c>
      <c r="B54" s="69"/>
      <c r="C54" s="86">
        <f>+C40</f>
        <v>46344</v>
      </c>
      <c r="D54" s="101" t="s">
        <v>129</v>
      </c>
      <c r="E54" s="93" t="s">
        <v>186</v>
      </c>
    </row>
    <row r="55" spans="1:5" ht="40.200000000000003" customHeight="1" x14ac:dyDescent="0.3">
      <c r="A55" s="68">
        <v>152</v>
      </c>
      <c r="B55" s="69">
        <v>1</v>
      </c>
      <c r="C55" s="86">
        <f>+C54+B55</f>
        <v>46345</v>
      </c>
      <c r="D55" s="71" t="s">
        <v>130</v>
      </c>
      <c r="E55" s="72" t="s">
        <v>131</v>
      </c>
    </row>
    <row r="58" spans="1:5" x14ac:dyDescent="0.3">
      <c r="D58" s="47"/>
    </row>
  </sheetData>
  <mergeCells count="1">
    <mergeCell ref="A1:C1"/>
  </mergeCells>
  <hyperlinks>
    <hyperlink ref="E11" r:id="rId1" location="/products/79402" tooltip="Click here to go to sample" display="See sample bylaw from the Publications Centre on saskatchewan.ca" xr:uid="{00000000-0004-0000-0200-000000000000}"/>
    <hyperlink ref="E33" r:id="rId2" location="/products/104060" display="Refer to Local Government Election Guide for checklist" xr:uid="{00000000-0004-0000-0200-000001000000}"/>
    <hyperlink ref="E38" r:id="rId3" location="/products/104060" display="Refer to Local Government Election Guide for checklist" xr:uid="{00000000-0004-0000-0200-000002000000}"/>
    <hyperlink ref="E42" r:id="rId4" tooltip="Click here to update Directory" display="Also update Municipal Directory System " xr:uid="{00000000-0004-0000-0200-000003000000}"/>
    <hyperlink ref="D14" r:id="rId5" location="/products/73891" xr:uid="{00000000-0004-0000-0200-000005000000}"/>
    <hyperlink ref="D42" r:id="rId6" tooltip="Click here to report results" xr:uid="{00000000-0004-0000-0200-000004000000}"/>
  </hyperlinks>
  <pageMargins left="0.7" right="0.7" top="0.75" bottom="0.75" header="0.3" footer="0.3"/>
  <pageSetup scale="58" fitToHeight="0" orientation="portrait" r:id="rId7"/>
  <headerFooter>
    <oddHeader>&amp;R&amp;14&amp;A</oddHeader>
    <oddFooter>&amp;C&amp;P</oddFooter>
  </headerFooter>
  <rowBreaks count="1" manualBreakCount="1">
    <brk id="28" max="4" man="1"/>
  </rowBreaks>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1B6E6"/>
    <pageSetUpPr fitToPage="1"/>
  </sheetPr>
  <dimension ref="A1:J31"/>
  <sheetViews>
    <sheetView showGridLines="0" showRowColHeaders="0" zoomScale="80" zoomScaleNormal="80" workbookViewId="0">
      <pane ySplit="1" topLeftCell="A2" activePane="bottomLeft" state="frozen"/>
      <selection pane="bottomLeft" activeCell="K12" sqref="K12"/>
    </sheetView>
  </sheetViews>
  <sheetFormatPr defaultColWidth="9.109375" defaultRowHeight="14.4" x14ac:dyDescent="0.3"/>
  <cols>
    <col min="1" max="7" width="30.6640625" style="5" customWidth="1"/>
    <col min="8" max="16384" width="9.109375" style="5"/>
  </cols>
  <sheetData>
    <row r="1" spans="1:10" ht="21.75" customHeight="1" thickBot="1" x14ac:dyDescent="0.45">
      <c r="A1" s="1" t="s">
        <v>132</v>
      </c>
      <c r="B1" s="2" t="s">
        <v>133</v>
      </c>
      <c r="C1" s="2" t="s">
        <v>134</v>
      </c>
      <c r="D1" s="2" t="s">
        <v>135</v>
      </c>
      <c r="E1" s="2" t="s">
        <v>136</v>
      </c>
      <c r="F1" s="2" t="s">
        <v>137</v>
      </c>
      <c r="G1" s="3" t="s">
        <v>138</v>
      </c>
      <c r="H1" s="4"/>
      <c r="I1" s="4"/>
      <c r="J1" s="4"/>
    </row>
    <row r="2" spans="1:10" ht="12.75" customHeight="1" x14ac:dyDescent="0.3">
      <c r="A2" s="219" t="s">
        <v>139</v>
      </c>
      <c r="B2" s="220"/>
      <c r="C2" s="221"/>
      <c r="D2" s="6"/>
      <c r="E2" s="7"/>
      <c r="F2" s="6"/>
      <c r="G2" s="6"/>
      <c r="H2" s="6"/>
      <c r="I2" s="6"/>
      <c r="J2" s="6"/>
    </row>
    <row r="3" spans="1:10" ht="73.5" customHeight="1" x14ac:dyDescent="0.3">
      <c r="A3" s="8" t="str">
        <f>'City|Town|Village|RM Journal'!$D$9</f>
        <v>RO may authorize a polling place in hospitals and personal care facilities</v>
      </c>
      <c r="B3" s="8" t="str">
        <f>'City|Town|Village|RM Journal'!$D$10</f>
        <v>RO may establish the procedures for homebound voting</v>
      </c>
      <c r="C3" s="8" t="str">
        <f>'City|Town|Village|RM Journal'!$D$11</f>
        <v xml:space="preserve">Council may enact a bylaw to allow for mail-in ballots </v>
      </c>
      <c r="D3" s="9"/>
      <c r="E3" s="10"/>
      <c r="F3" s="10"/>
      <c r="G3" s="10"/>
      <c r="H3" s="9"/>
      <c r="I3" s="9"/>
      <c r="J3" s="9"/>
    </row>
    <row r="4" spans="1:10" ht="12.75" customHeight="1" x14ac:dyDescent="0.3">
      <c r="A4" s="9"/>
      <c r="B4" s="11"/>
      <c r="C4" s="11"/>
      <c r="D4" s="11"/>
      <c r="E4" s="9"/>
      <c r="F4" s="9"/>
      <c r="G4" s="9"/>
      <c r="H4" s="9"/>
      <c r="I4" s="9"/>
      <c r="J4" s="9"/>
    </row>
    <row r="5" spans="1:10" ht="12.75" customHeight="1" x14ac:dyDescent="0.3">
      <c r="A5" s="12">
        <f>B5-1</f>
        <v>46292</v>
      </c>
      <c r="B5" s="12">
        <f>C5-1</f>
        <v>46293</v>
      </c>
      <c r="C5" s="12">
        <f>'City|Town|Village|RM Journal'!$C$21</f>
        <v>46294</v>
      </c>
      <c r="D5" s="12">
        <f>C5+1</f>
        <v>46295</v>
      </c>
      <c r="E5" s="12">
        <f>D5+1</f>
        <v>46296</v>
      </c>
      <c r="F5" s="12">
        <f>E5+1</f>
        <v>46297</v>
      </c>
      <c r="G5" s="12">
        <f>F5+1</f>
        <v>46298</v>
      </c>
      <c r="H5" s="6"/>
      <c r="I5" s="6"/>
      <c r="J5" s="6"/>
    </row>
    <row r="6" spans="1:10" ht="73.5" customHeight="1" x14ac:dyDescent="0.3">
      <c r="A6" s="13"/>
      <c r="B6" s="14" t="str">
        <f>'City|Town|Village|RM Journal'!$D$16</f>
        <v>RO to complete their Oath of Election Official</v>
      </c>
      <c r="C6" s="14" t="str">
        <f>'City|Town|Village|RM Journal'!$D$21</f>
        <v xml:space="preserve">DEADLINE to post and publish the Notice of Call for Nominations </v>
      </c>
      <c r="D6" s="15"/>
      <c r="E6" s="15"/>
      <c r="F6" s="15"/>
      <c r="G6" s="15"/>
      <c r="H6" s="9"/>
      <c r="I6" s="9"/>
      <c r="J6" s="9"/>
    </row>
    <row r="7" spans="1:10" ht="12.75" customHeight="1" x14ac:dyDescent="0.3">
      <c r="A7" s="12">
        <f>G5+1</f>
        <v>46299</v>
      </c>
      <c r="B7" s="12">
        <f>A7+1</f>
        <v>46300</v>
      </c>
      <c r="C7" s="12">
        <f>1+B7</f>
        <v>46301</v>
      </c>
      <c r="D7" s="12">
        <f>1+C7</f>
        <v>46302</v>
      </c>
      <c r="E7" s="12">
        <f>1+D7</f>
        <v>46303</v>
      </c>
      <c r="F7" s="12">
        <f>1+E7</f>
        <v>46304</v>
      </c>
      <c r="G7" s="12">
        <f>1+F7</f>
        <v>46305</v>
      </c>
      <c r="H7" s="6"/>
      <c r="I7" s="6"/>
      <c r="J7" s="6"/>
    </row>
    <row r="8" spans="1:10" ht="73.5" customHeight="1" x14ac:dyDescent="0.3">
      <c r="A8" s="16"/>
      <c r="B8" s="17"/>
      <c r="C8" s="17"/>
      <c r="D8" s="18"/>
      <c r="E8" s="18"/>
      <c r="F8" s="18"/>
      <c r="G8" s="18"/>
      <c r="H8" s="9"/>
      <c r="I8" s="9"/>
      <c r="J8" s="9"/>
    </row>
    <row r="9" spans="1:10" ht="12.75" customHeight="1" x14ac:dyDescent="0.3">
      <c r="A9" s="12">
        <f>G7+1</f>
        <v>46306</v>
      </c>
      <c r="B9" s="12">
        <f t="shared" ref="B9:G9" si="0">A9+1</f>
        <v>46307</v>
      </c>
      <c r="C9" s="12">
        <f t="shared" si="0"/>
        <v>46308</v>
      </c>
      <c r="D9" s="12">
        <f t="shared" si="0"/>
        <v>46309</v>
      </c>
      <c r="E9" s="12">
        <f t="shared" si="0"/>
        <v>46310</v>
      </c>
      <c r="F9" s="12">
        <f t="shared" si="0"/>
        <v>46311</v>
      </c>
      <c r="G9" s="12">
        <f t="shared" si="0"/>
        <v>46312</v>
      </c>
      <c r="H9" s="6"/>
      <c r="I9" s="6"/>
      <c r="J9" s="6"/>
    </row>
    <row r="10" spans="1:10" ht="73.5" customHeight="1" x14ac:dyDescent="0.3">
      <c r="A10" s="19"/>
      <c r="B10" s="19"/>
      <c r="C10" s="19"/>
      <c r="D10" s="20" t="str">
        <f>'City|Town|Village|RM Journal'!$D$22</f>
        <v>Nomination Day</v>
      </c>
      <c r="E10" s="21" t="str">
        <f>'City|Town|Village|RM Journal'!$D$23</f>
        <v xml:space="preserve">Candidate may withdraw their nomination in writing until 4 p.m. </v>
      </c>
      <c r="F10" s="21" t="str">
        <f>'City|Town|Village|RM Journal'!$D$24</f>
        <v>Post and publish the Call for Further Nominations | Notice of Poll | Abandonment of Poll as applicable</v>
      </c>
      <c r="G10" s="22"/>
      <c r="H10" s="9"/>
      <c r="I10" s="9"/>
      <c r="J10" s="9"/>
    </row>
    <row r="11" spans="1:10" ht="12.75" customHeight="1" x14ac:dyDescent="0.3">
      <c r="A11" s="23">
        <f>G9+1</f>
        <v>46313</v>
      </c>
      <c r="B11" s="23">
        <f t="shared" ref="B11:G11" si="1">A11+1</f>
        <v>46314</v>
      </c>
      <c r="C11" s="23">
        <f t="shared" si="1"/>
        <v>46315</v>
      </c>
      <c r="D11" s="23">
        <f t="shared" si="1"/>
        <v>46316</v>
      </c>
      <c r="E11" s="23">
        <f t="shared" si="1"/>
        <v>46317</v>
      </c>
      <c r="F11" s="23">
        <f t="shared" si="1"/>
        <v>46318</v>
      </c>
      <c r="G11" s="23">
        <f t="shared" si="1"/>
        <v>46319</v>
      </c>
      <c r="H11" s="6"/>
      <c r="I11" s="6"/>
      <c r="J11" s="6"/>
    </row>
    <row r="12" spans="1:10" ht="73.5" customHeight="1" x14ac:dyDescent="0.3">
      <c r="A12" s="24"/>
      <c r="B12" s="15"/>
      <c r="C12" s="18"/>
      <c r="D12" s="18"/>
      <c r="E12" s="18"/>
      <c r="F12" s="18"/>
      <c r="G12" s="18"/>
      <c r="H12" s="9"/>
      <c r="I12" s="9"/>
      <c r="J12" s="9"/>
    </row>
    <row r="13" spans="1:10" ht="12.75" customHeight="1" x14ac:dyDescent="0.3">
      <c r="A13" s="12">
        <f>G11+1</f>
        <v>46320</v>
      </c>
      <c r="B13" s="25">
        <f t="shared" ref="B13:G13" si="2">A13+1</f>
        <v>46321</v>
      </c>
      <c r="C13" s="25">
        <f t="shared" si="2"/>
        <v>46322</v>
      </c>
      <c r="D13" s="25">
        <f t="shared" si="2"/>
        <v>46323</v>
      </c>
      <c r="E13" s="25">
        <f t="shared" si="2"/>
        <v>46324</v>
      </c>
      <c r="F13" s="25">
        <f t="shared" si="2"/>
        <v>46325</v>
      </c>
      <c r="G13" s="25">
        <f t="shared" si="2"/>
        <v>46326</v>
      </c>
      <c r="H13" s="6"/>
      <c r="I13" s="6"/>
      <c r="J13" s="6"/>
    </row>
    <row r="14" spans="1:10" ht="31.2" x14ac:dyDescent="0.3">
      <c r="A14" s="211"/>
      <c r="B14" s="213"/>
      <c r="C14" s="213"/>
      <c r="D14" s="26" t="str">
        <f>'City|Town|Village|RM Journal'!$D$25</f>
        <v>Nomination Day (Second Call) *if required</v>
      </c>
      <c r="E14" s="215"/>
      <c r="F14" s="9"/>
      <c r="G14" s="213"/>
      <c r="H14" s="9"/>
      <c r="I14" s="9"/>
      <c r="J14" s="9"/>
    </row>
    <row r="15" spans="1:10" ht="36.75" customHeight="1" x14ac:dyDescent="0.3">
      <c r="A15" s="212"/>
      <c r="B15" s="214"/>
      <c r="C15" s="214"/>
      <c r="D15" s="27" t="str">
        <f>'City|Town|Village|RM Journal'!$D$26</f>
        <v>DEADLINE to post and publish the Notice of Poll (based off of the FIRST Call for Nominations)</v>
      </c>
      <c r="E15" s="216"/>
      <c r="F15" s="9"/>
      <c r="G15" s="214"/>
      <c r="H15" s="9"/>
      <c r="I15" s="9"/>
      <c r="J15" s="9"/>
    </row>
    <row r="16" spans="1:10" ht="12.75" customHeight="1" x14ac:dyDescent="0.3">
      <c r="A16" s="23">
        <f>G13+1</f>
        <v>46327</v>
      </c>
      <c r="B16" s="23">
        <f t="shared" ref="B16:G16" si="3">A16+1</f>
        <v>46328</v>
      </c>
      <c r="C16" s="23">
        <f t="shared" si="3"/>
        <v>46329</v>
      </c>
      <c r="D16" s="23">
        <f t="shared" si="3"/>
        <v>46330</v>
      </c>
      <c r="E16" s="23">
        <f t="shared" si="3"/>
        <v>46331</v>
      </c>
      <c r="F16" s="23">
        <f t="shared" si="3"/>
        <v>46332</v>
      </c>
      <c r="G16" s="23">
        <f t="shared" si="3"/>
        <v>46333</v>
      </c>
      <c r="H16" s="6"/>
      <c r="I16" s="6"/>
      <c r="J16" s="6"/>
    </row>
    <row r="17" spans="1:10" ht="36.75" customHeight="1" x14ac:dyDescent="0.3">
      <c r="A17" s="226"/>
      <c r="B17" s="28" t="str">
        <f>'City|Town|Village|RM Journal'!$D$33</f>
        <v>Provide Advance Poll DROs with election supplies</v>
      </c>
      <c r="C17" s="217" t="str">
        <f>'City|Town|Village|RM Journal'!$D$35</f>
        <v>Advance Poll - FIRST day possible</v>
      </c>
      <c r="D17" s="213"/>
      <c r="E17" s="206"/>
      <c r="F17" s="206"/>
      <c r="G17" s="206"/>
      <c r="H17" s="9"/>
      <c r="I17" s="9"/>
      <c r="J17" s="9"/>
    </row>
    <row r="18" spans="1:10" ht="36.75" customHeight="1" x14ac:dyDescent="0.3">
      <c r="A18" s="225"/>
      <c r="B18" s="27" t="str">
        <f>'City|Town|Village|RM Journal'!$D$34</f>
        <v>Advance Poll officials subscribe to their Oath of Election Official prior to Advance Poll</v>
      </c>
      <c r="C18" s="218"/>
      <c r="D18" s="214"/>
      <c r="E18" s="207"/>
      <c r="F18" s="207"/>
      <c r="G18" s="207"/>
      <c r="H18" s="9"/>
      <c r="I18" s="9"/>
      <c r="J18" s="9"/>
    </row>
    <row r="19" spans="1:10" x14ac:dyDescent="0.3">
      <c r="A19" s="12">
        <f>G16+1</f>
        <v>46334</v>
      </c>
      <c r="B19" s="12">
        <f t="shared" ref="B19:G19" si="4">A19+1</f>
        <v>46335</v>
      </c>
      <c r="C19" s="12">
        <f>B19+1</f>
        <v>46336</v>
      </c>
      <c r="D19" s="12">
        <f t="shared" si="4"/>
        <v>46337</v>
      </c>
      <c r="E19" s="12">
        <f t="shared" si="4"/>
        <v>46338</v>
      </c>
      <c r="F19" s="12">
        <f t="shared" si="4"/>
        <v>46339</v>
      </c>
      <c r="G19" s="12">
        <f t="shared" si="4"/>
        <v>46340</v>
      </c>
      <c r="H19" s="6"/>
      <c r="I19" s="6"/>
      <c r="J19" s="6"/>
    </row>
    <row r="20" spans="1:10" ht="73.5" customHeight="1" x14ac:dyDescent="0.3">
      <c r="A20" s="15"/>
      <c r="B20" s="15"/>
      <c r="C20" s="15"/>
      <c r="D20" s="14" t="str">
        <f>'City|Town|Village|RM Journal'!$D$28</f>
        <v>DEADLINE to post and publish the Notice of Poll (based off of the SECOND call if required)</v>
      </c>
      <c r="E20" s="15"/>
      <c r="F20" s="15"/>
      <c r="G20" s="29" t="str">
        <f>'City|Town|Village|RM Journal'!$D$36</f>
        <v>Advance Poll - LAST day possible</v>
      </c>
      <c r="H20" s="9"/>
      <c r="I20" s="9"/>
      <c r="J20" s="9"/>
    </row>
    <row r="21" spans="1:10" ht="12.75" customHeight="1" x14ac:dyDescent="0.3">
      <c r="A21" s="12">
        <f>G19+1</f>
        <v>46341</v>
      </c>
      <c r="B21" s="12">
        <f t="shared" ref="B21:G21" si="5">A21+1</f>
        <v>46342</v>
      </c>
      <c r="C21" s="12">
        <f t="shared" si="5"/>
        <v>46343</v>
      </c>
      <c r="D21" s="12">
        <f t="shared" si="5"/>
        <v>46344</v>
      </c>
      <c r="E21" s="12">
        <f t="shared" si="5"/>
        <v>46345</v>
      </c>
      <c r="F21" s="12">
        <f t="shared" si="5"/>
        <v>46346</v>
      </c>
      <c r="G21" s="12">
        <f t="shared" si="5"/>
        <v>46347</v>
      </c>
      <c r="H21" s="30"/>
      <c r="I21" s="30"/>
      <c r="J21" s="30"/>
    </row>
    <row r="22" spans="1:10" ht="36.75" customHeight="1" x14ac:dyDescent="0.3">
      <c r="A22" s="222"/>
      <c r="B22" s="224"/>
      <c r="C22" s="31" t="str">
        <f>'City|Town|Village|RM Journal'!$D$38</f>
        <v>Provide DROs with election supplies for Election Day</v>
      </c>
      <c r="D22" s="201" t="str">
        <f>'City|Town|Village|RM Journal'!$D$40</f>
        <v>Election Day</v>
      </c>
      <c r="E22" s="227" t="str">
        <f>'City|Town|Village|RM Journal'!$D$41</f>
        <v>Results of the election are declared at the time and place previously determined by the RO</v>
      </c>
      <c r="F22" s="227" t="str">
        <f>'City|Town|Village|RM Journal'!$D$42</f>
        <v>Notify the Minister of the election results through the Municipal Election Results Form on saskatchewan.ca</v>
      </c>
      <c r="G22" s="203"/>
      <c r="H22" s="30"/>
      <c r="I22" s="30"/>
      <c r="J22" s="30"/>
    </row>
    <row r="23" spans="1:10" ht="36.75" customHeight="1" x14ac:dyDescent="0.3">
      <c r="A23" s="223"/>
      <c r="B23" s="225"/>
      <c r="C23" s="27" t="str">
        <f>'City|Town|Village|RM Journal'!$D$39</f>
        <v>Election officials must complete their Oath of Election Official if not previously done</v>
      </c>
      <c r="D23" s="202"/>
      <c r="E23" s="228"/>
      <c r="F23" s="228"/>
      <c r="G23" s="203"/>
      <c r="H23" s="9"/>
      <c r="I23" s="9"/>
      <c r="J23" s="9"/>
    </row>
    <row r="24" spans="1:10" ht="36.75" customHeight="1" x14ac:dyDescent="0.3"/>
    <row r="25" spans="1:10" ht="36.75" customHeight="1" x14ac:dyDescent="0.3"/>
    <row r="27" spans="1:10" ht="36.75" customHeight="1" x14ac:dyDescent="0.3"/>
    <row r="28" spans="1:10" ht="36.75" customHeight="1" x14ac:dyDescent="0.3"/>
    <row r="30" spans="1:10" ht="36.75" customHeight="1" x14ac:dyDescent="0.3"/>
    <row r="31" spans="1:10" ht="36.75" customHeight="1" x14ac:dyDescent="0.3"/>
  </sheetData>
  <mergeCells count="18">
    <mergeCell ref="G22:G23"/>
    <mergeCell ref="G14:G15"/>
    <mergeCell ref="G17:G18"/>
    <mergeCell ref="E14:E15"/>
    <mergeCell ref="D17:D18"/>
    <mergeCell ref="E17:E18"/>
    <mergeCell ref="F17:F18"/>
    <mergeCell ref="D22:D23"/>
    <mergeCell ref="E22:E23"/>
    <mergeCell ref="F22:F23"/>
    <mergeCell ref="A2:C2"/>
    <mergeCell ref="A22:A23"/>
    <mergeCell ref="A14:A15"/>
    <mergeCell ref="B14:B15"/>
    <mergeCell ref="C14:C15"/>
    <mergeCell ref="B22:B23"/>
    <mergeCell ref="A17:A18"/>
    <mergeCell ref="C17:C18"/>
  </mergeCells>
  <pageMargins left="0.25" right="0.25" top="0.75" bottom="0.75" header="0.3" footer="0.3"/>
  <pageSetup scale="62" orientation="landscape" r:id="rId1"/>
  <headerFooter>
    <oddHeader>&amp;C&amp;14&amp;A</oddHeader>
  </headerFooter>
  <ignoredErrors>
    <ignoredError sqref="G20 D20"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4A70B"/>
    <pageSetUpPr fitToPage="1"/>
  </sheetPr>
  <dimension ref="A1:F58"/>
  <sheetViews>
    <sheetView showGridLines="0" showRowColHeaders="0" zoomScale="80" zoomScaleNormal="80" workbookViewId="0">
      <pane ySplit="2" topLeftCell="A3" activePane="bottomLeft" state="frozen"/>
      <selection activeCell="E16" sqref="E16"/>
      <selection pane="bottomLeft" activeCell="E2" sqref="E2"/>
    </sheetView>
  </sheetViews>
  <sheetFormatPr defaultColWidth="9.33203125" defaultRowHeight="15.6" x14ac:dyDescent="0.3"/>
  <cols>
    <col min="1" max="1" width="11.6640625" style="94" customWidth="1"/>
    <col min="2" max="2" width="2.6640625" style="64" hidden="1" customWidth="1"/>
    <col min="3" max="3" width="41.5546875" style="95" customWidth="1"/>
    <col min="4" max="4" width="68.6640625" style="96" customWidth="1"/>
    <col min="5" max="5" width="33.6640625" style="97" customWidth="1"/>
    <col min="6" max="16384" width="9.33203125" style="47"/>
  </cols>
  <sheetData>
    <row r="1" spans="1:6" s="51" customFormat="1" ht="36" customHeight="1" x14ac:dyDescent="0.3">
      <c r="A1" s="200"/>
      <c r="B1" s="200"/>
      <c r="C1" s="200"/>
      <c r="D1" s="49">
        <f>START!D13</f>
        <v>46284</v>
      </c>
      <c r="E1" s="50"/>
    </row>
    <row r="2" spans="1:6" s="57" customFormat="1" ht="36" customHeight="1" thickBot="1" x14ac:dyDescent="0.35">
      <c r="A2" s="52" t="s">
        <v>64</v>
      </c>
      <c r="B2" s="53"/>
      <c r="C2" s="54" t="s">
        <v>65</v>
      </c>
      <c r="D2" s="55" t="s">
        <v>66</v>
      </c>
      <c r="E2" s="56" t="s">
        <v>67</v>
      </c>
    </row>
    <row r="3" spans="1:6" s="58" customFormat="1" ht="20.100000000000001" customHeight="1" x14ac:dyDescent="0.3">
      <c r="B3" s="59"/>
      <c r="C3" s="60"/>
      <c r="D3" s="61"/>
      <c r="E3" s="62"/>
    </row>
    <row r="4" spans="1:6" s="57" customFormat="1" ht="20.100000000000001" customHeight="1" x14ac:dyDescent="0.3">
      <c r="A4" s="63"/>
      <c r="B4" s="64"/>
      <c r="C4" s="65"/>
      <c r="D4" s="66" t="s">
        <v>68</v>
      </c>
      <c r="E4" s="67"/>
    </row>
    <row r="5" spans="1:6" s="57" customFormat="1" ht="40.200000000000003" customHeight="1" x14ac:dyDescent="0.3">
      <c r="A5" s="68" t="s">
        <v>69</v>
      </c>
      <c r="B5" s="69"/>
      <c r="C5" s="70" t="s">
        <v>70</v>
      </c>
      <c r="D5" s="71" t="s">
        <v>71</v>
      </c>
      <c r="E5" s="72" t="s">
        <v>72</v>
      </c>
      <c r="F5" s="73"/>
    </row>
    <row r="6" spans="1:6" s="57" customFormat="1" ht="40.200000000000003" customHeight="1" x14ac:dyDescent="0.3">
      <c r="A6" s="68" t="s">
        <v>73</v>
      </c>
      <c r="B6" s="69"/>
      <c r="C6" s="74" t="s">
        <v>74</v>
      </c>
      <c r="D6" s="71" t="s">
        <v>75</v>
      </c>
      <c r="E6" s="72" t="s">
        <v>152</v>
      </c>
    </row>
    <row r="7" spans="1:6" s="57" customFormat="1" ht="20.100000000000001" customHeight="1" x14ac:dyDescent="0.3">
      <c r="A7" s="63"/>
      <c r="B7" s="64"/>
      <c r="C7" s="65"/>
      <c r="D7" s="75"/>
      <c r="E7" s="67"/>
    </row>
    <row r="8" spans="1:6" s="57" customFormat="1" ht="20.100000000000001" customHeight="1" x14ac:dyDescent="0.3">
      <c r="A8" s="63"/>
      <c r="B8" s="64"/>
      <c r="C8" s="65"/>
      <c r="D8" s="66" t="s">
        <v>78</v>
      </c>
      <c r="E8" s="67"/>
    </row>
    <row r="9" spans="1:6" s="57" customFormat="1" ht="40.200000000000003" customHeight="1" x14ac:dyDescent="0.3">
      <c r="A9" s="68">
        <v>29</v>
      </c>
      <c r="B9" s="69"/>
      <c r="C9" s="70" t="s">
        <v>70</v>
      </c>
      <c r="D9" s="71" t="s">
        <v>140</v>
      </c>
      <c r="E9" s="76" t="s">
        <v>79</v>
      </c>
    </row>
    <row r="10" spans="1:6" s="57" customFormat="1" ht="40.200000000000003" customHeight="1" x14ac:dyDescent="0.3">
      <c r="A10" s="68">
        <v>30</v>
      </c>
      <c r="B10" s="69"/>
      <c r="C10" s="70" t="s">
        <v>70</v>
      </c>
      <c r="D10" s="71" t="s">
        <v>141</v>
      </c>
      <c r="E10" s="76" t="s">
        <v>80</v>
      </c>
    </row>
    <row r="11" spans="1:6" s="78" customFormat="1" ht="40.200000000000003" customHeight="1" x14ac:dyDescent="0.3">
      <c r="A11" s="68">
        <v>92</v>
      </c>
      <c r="B11" s="69"/>
      <c r="C11" s="70" t="s">
        <v>70</v>
      </c>
      <c r="D11" s="71" t="s">
        <v>81</v>
      </c>
      <c r="E11" s="77" t="s">
        <v>153</v>
      </c>
    </row>
    <row r="12" spans="1:6" s="78" customFormat="1" ht="20.100000000000001" customHeight="1" x14ac:dyDescent="0.3">
      <c r="A12" s="63"/>
      <c r="B12" s="64"/>
      <c r="C12" s="65"/>
      <c r="D12" s="75"/>
      <c r="E12" s="79"/>
    </row>
    <row r="13" spans="1:6" s="57" customFormat="1" ht="20.100000000000001" customHeight="1" x14ac:dyDescent="0.3">
      <c r="A13" s="63"/>
      <c r="B13" s="64"/>
      <c r="C13" s="65"/>
      <c r="D13" s="66" t="s">
        <v>154</v>
      </c>
      <c r="E13" s="67"/>
    </row>
    <row r="14" spans="1:6" s="57" customFormat="1" ht="40.200000000000003" customHeight="1" x14ac:dyDescent="0.3">
      <c r="A14" s="63"/>
      <c r="B14" s="64"/>
      <c r="C14" s="65"/>
      <c r="D14" s="80" t="s">
        <v>155</v>
      </c>
      <c r="E14" s="81"/>
    </row>
    <row r="15" spans="1:6" s="57" customFormat="1" ht="40.200000000000003" customHeight="1" x14ac:dyDescent="0.3">
      <c r="A15" s="68" t="s">
        <v>76</v>
      </c>
      <c r="B15" s="69">
        <v>90</v>
      </c>
      <c r="C15" s="82">
        <f>D$1-B15-1</f>
        <v>46193</v>
      </c>
      <c r="D15" s="71" t="s">
        <v>77</v>
      </c>
      <c r="E15" s="72" t="s">
        <v>156</v>
      </c>
    </row>
    <row r="16" spans="1:6" s="57" customFormat="1" ht="40.200000000000003" customHeight="1" x14ac:dyDescent="0.3">
      <c r="A16" s="68" t="s">
        <v>82</v>
      </c>
      <c r="B16" s="69"/>
      <c r="C16" s="74" t="s">
        <v>83</v>
      </c>
      <c r="D16" s="83" t="s">
        <v>157</v>
      </c>
      <c r="E16" s="72" t="s">
        <v>84</v>
      </c>
    </row>
    <row r="17" spans="1:5" s="57" customFormat="1" ht="48.75" customHeight="1" x14ac:dyDescent="0.3">
      <c r="A17" s="63"/>
      <c r="B17" s="64"/>
      <c r="C17" s="84"/>
      <c r="D17" s="80" t="s">
        <v>158</v>
      </c>
      <c r="E17" s="67"/>
    </row>
    <row r="18" spans="1:5" s="57" customFormat="1" ht="40.200000000000003" customHeight="1" x14ac:dyDescent="0.3">
      <c r="A18" s="61"/>
      <c r="B18" s="64"/>
      <c r="C18" s="85"/>
      <c r="D18" s="80" t="s">
        <v>85</v>
      </c>
      <c r="E18" s="67"/>
    </row>
    <row r="19" spans="1:5" s="57" customFormat="1" ht="40.200000000000003" customHeight="1" x14ac:dyDescent="0.3">
      <c r="A19" s="63"/>
      <c r="B19" s="64"/>
      <c r="C19" s="85"/>
      <c r="D19" s="80" t="s">
        <v>86</v>
      </c>
      <c r="E19" s="67"/>
    </row>
    <row r="20" spans="1:5" s="57" customFormat="1" ht="40.200000000000003" customHeight="1" x14ac:dyDescent="0.3">
      <c r="A20" s="68" t="s">
        <v>87</v>
      </c>
      <c r="B20" s="69"/>
      <c r="C20" s="74" t="s">
        <v>70</v>
      </c>
      <c r="D20" s="83" t="s">
        <v>159</v>
      </c>
      <c r="E20" s="72" t="s">
        <v>88</v>
      </c>
    </row>
    <row r="21" spans="1:5" s="57" customFormat="1" ht="40.200000000000003" customHeight="1" x14ac:dyDescent="0.3">
      <c r="A21" s="68" t="s">
        <v>89</v>
      </c>
      <c r="B21" s="69">
        <f>10+4+1</f>
        <v>15</v>
      </c>
      <c r="C21" s="86">
        <f>C22-B21</f>
        <v>46234</v>
      </c>
      <c r="D21" s="83" t="s">
        <v>160</v>
      </c>
      <c r="E21" s="72" t="s">
        <v>161</v>
      </c>
    </row>
    <row r="22" spans="1:5" s="57" customFormat="1" ht="40.200000000000003" customHeight="1" x14ac:dyDescent="0.3">
      <c r="A22" s="68" t="s">
        <v>90</v>
      </c>
      <c r="B22" s="69">
        <f>5*7</f>
        <v>35</v>
      </c>
      <c r="C22" s="86">
        <f>+D$1-35</f>
        <v>46249</v>
      </c>
      <c r="D22" s="87" t="s">
        <v>91</v>
      </c>
      <c r="E22" s="72" t="s">
        <v>142</v>
      </c>
    </row>
    <row r="23" spans="1:5" s="57" customFormat="1" ht="40.200000000000003" customHeight="1" x14ac:dyDescent="0.3">
      <c r="A23" s="68" t="s">
        <v>92</v>
      </c>
      <c r="B23" s="69">
        <f>7*5-1</f>
        <v>34</v>
      </c>
      <c r="C23" s="86">
        <f>D$1-B23</f>
        <v>46250</v>
      </c>
      <c r="D23" s="83" t="s">
        <v>93</v>
      </c>
      <c r="E23" s="72" t="s">
        <v>94</v>
      </c>
    </row>
    <row r="24" spans="1:5" s="57" customFormat="1" ht="40.200000000000003" customHeight="1" x14ac:dyDescent="0.3">
      <c r="A24" s="88" t="s">
        <v>95</v>
      </c>
      <c r="B24" s="69"/>
      <c r="C24" s="74" t="s">
        <v>83</v>
      </c>
      <c r="D24" s="83" t="s">
        <v>162</v>
      </c>
      <c r="E24" s="72" t="s">
        <v>96</v>
      </c>
    </row>
    <row r="25" spans="1:5" s="57" customFormat="1" ht="40.200000000000003" customHeight="1" x14ac:dyDescent="0.3">
      <c r="A25" s="68" t="s">
        <v>97</v>
      </c>
      <c r="B25" s="69">
        <v>14</v>
      </c>
      <c r="C25" s="82">
        <f>C$22+B25</f>
        <v>46263</v>
      </c>
      <c r="D25" s="87" t="s">
        <v>163</v>
      </c>
      <c r="E25" s="72" t="s">
        <v>164</v>
      </c>
    </row>
    <row r="26" spans="1:5" s="57" customFormat="1" ht="40.200000000000003" customHeight="1" x14ac:dyDescent="0.3">
      <c r="A26" s="68">
        <v>81</v>
      </c>
      <c r="B26" s="69">
        <v>10</v>
      </c>
      <c r="C26" s="82">
        <f>C$22+B26+4</f>
        <v>46263</v>
      </c>
      <c r="D26" s="83" t="s">
        <v>165</v>
      </c>
      <c r="E26" s="72" t="s">
        <v>166</v>
      </c>
    </row>
    <row r="27" spans="1:5" s="57" customFormat="1" ht="40.200000000000003" customHeight="1" x14ac:dyDescent="0.3">
      <c r="A27" s="68">
        <v>83</v>
      </c>
      <c r="B27" s="69"/>
      <c r="C27" s="70" t="s">
        <v>83</v>
      </c>
      <c r="D27" s="83" t="s">
        <v>167</v>
      </c>
      <c r="E27" s="72" t="s">
        <v>70</v>
      </c>
    </row>
    <row r="28" spans="1:5" s="57" customFormat="1" ht="40.200000000000003" customHeight="1" x14ac:dyDescent="0.3">
      <c r="A28" s="88">
        <v>81</v>
      </c>
      <c r="B28" s="69">
        <v>14</v>
      </c>
      <c r="C28" s="82">
        <f>C$25+B28</f>
        <v>46277</v>
      </c>
      <c r="D28" s="83" t="s">
        <v>168</v>
      </c>
      <c r="E28" s="72" t="s">
        <v>169</v>
      </c>
    </row>
    <row r="29" spans="1:5" s="57" customFormat="1" ht="40.200000000000003" customHeight="1" x14ac:dyDescent="0.3">
      <c r="A29" s="88">
        <v>84</v>
      </c>
      <c r="B29" s="69">
        <v>11</v>
      </c>
      <c r="C29" s="74" t="s">
        <v>83</v>
      </c>
      <c r="D29" s="83" t="s">
        <v>170</v>
      </c>
      <c r="E29" s="72" t="s">
        <v>145</v>
      </c>
    </row>
    <row r="30" spans="1:5" s="57" customFormat="1" ht="40.200000000000003" customHeight="1" x14ac:dyDescent="0.3">
      <c r="A30" s="63"/>
      <c r="B30" s="64"/>
      <c r="C30" s="85"/>
      <c r="D30" s="80" t="s">
        <v>98</v>
      </c>
      <c r="E30" s="67"/>
    </row>
    <row r="31" spans="1:5" s="57" customFormat="1" ht="40.200000000000003" customHeight="1" x14ac:dyDescent="0.3">
      <c r="A31" s="63"/>
      <c r="B31" s="64"/>
      <c r="C31" s="85"/>
      <c r="D31" s="80" t="s">
        <v>99</v>
      </c>
      <c r="E31" s="67"/>
    </row>
    <row r="32" spans="1:5" s="57" customFormat="1" ht="40.200000000000003" customHeight="1" x14ac:dyDescent="0.3">
      <c r="A32" s="63"/>
      <c r="B32" s="64"/>
      <c r="C32" s="85"/>
      <c r="D32" s="80" t="s">
        <v>100</v>
      </c>
      <c r="E32" s="89"/>
    </row>
    <row r="33" spans="1:6" s="57" customFormat="1" ht="40.200000000000003" customHeight="1" x14ac:dyDescent="0.3">
      <c r="A33" s="68">
        <v>93</v>
      </c>
      <c r="B33" s="69"/>
      <c r="C33" s="74" t="s">
        <v>101</v>
      </c>
      <c r="D33" s="83" t="s">
        <v>102</v>
      </c>
      <c r="E33" s="72" t="s">
        <v>171</v>
      </c>
    </row>
    <row r="34" spans="1:6" s="57" customFormat="1" ht="40.200000000000003" customHeight="1" x14ac:dyDescent="0.3">
      <c r="A34" s="68" t="s">
        <v>87</v>
      </c>
      <c r="B34" s="69"/>
      <c r="C34" s="74" t="s">
        <v>101</v>
      </c>
      <c r="D34" s="83" t="s">
        <v>172</v>
      </c>
      <c r="E34" s="72" t="s">
        <v>103</v>
      </c>
    </row>
    <row r="35" spans="1:6" s="57" customFormat="1" ht="40.200000000000003" customHeight="1" x14ac:dyDescent="0.3">
      <c r="A35" s="68" t="s">
        <v>104</v>
      </c>
      <c r="B35" s="69">
        <f>15</f>
        <v>15</v>
      </c>
      <c r="C35" s="86">
        <f>+D$1-B35</f>
        <v>46269</v>
      </c>
      <c r="D35" s="87" t="s">
        <v>105</v>
      </c>
      <c r="E35" s="72" t="s">
        <v>173</v>
      </c>
    </row>
    <row r="36" spans="1:6" s="57" customFormat="1" ht="40.200000000000003" customHeight="1" x14ac:dyDescent="0.3">
      <c r="A36" s="68" t="s">
        <v>104</v>
      </c>
      <c r="B36" s="69">
        <v>3</v>
      </c>
      <c r="C36" s="86">
        <f>+D$1-B36-1</f>
        <v>46280</v>
      </c>
      <c r="D36" s="87" t="s">
        <v>106</v>
      </c>
      <c r="E36" s="72" t="s">
        <v>174</v>
      </c>
    </row>
    <row r="37" spans="1:6" s="57" customFormat="1" ht="40.200000000000003" customHeight="1" x14ac:dyDescent="0.3">
      <c r="A37" s="63"/>
      <c r="B37" s="64"/>
      <c r="C37" s="85"/>
      <c r="D37" s="80" t="s">
        <v>107</v>
      </c>
      <c r="E37" s="67"/>
    </row>
    <row r="38" spans="1:6" s="57" customFormat="1" ht="40.200000000000003" customHeight="1" x14ac:dyDescent="0.3">
      <c r="A38" s="68">
        <v>93</v>
      </c>
      <c r="B38" s="69"/>
      <c r="C38" s="74" t="s">
        <v>108</v>
      </c>
      <c r="D38" s="83" t="s">
        <v>109</v>
      </c>
      <c r="E38" s="72" t="s">
        <v>171</v>
      </c>
    </row>
    <row r="39" spans="1:6" s="57" customFormat="1" ht="40.200000000000003" customHeight="1" x14ac:dyDescent="0.3">
      <c r="A39" s="68" t="s">
        <v>87</v>
      </c>
      <c r="B39" s="69"/>
      <c r="C39" s="74" t="s">
        <v>108</v>
      </c>
      <c r="D39" s="83" t="s">
        <v>175</v>
      </c>
      <c r="E39" s="72" t="s">
        <v>103</v>
      </c>
    </row>
    <row r="40" spans="1:6" s="57" customFormat="1" ht="40.200000000000003" customHeight="1" x14ac:dyDescent="0.3">
      <c r="A40" s="68">
        <v>10</v>
      </c>
      <c r="B40" s="69"/>
      <c r="C40" s="86">
        <f>+D1</f>
        <v>46284</v>
      </c>
      <c r="D40" s="90" t="s">
        <v>110</v>
      </c>
      <c r="E40" s="72" t="s">
        <v>176</v>
      </c>
    </row>
    <row r="41" spans="1:6" s="57" customFormat="1" ht="40.200000000000003" customHeight="1" x14ac:dyDescent="0.3">
      <c r="A41" s="68">
        <v>139</v>
      </c>
      <c r="B41" s="69">
        <v>-2</v>
      </c>
      <c r="C41" s="70" t="s">
        <v>83</v>
      </c>
      <c r="D41" s="83" t="s">
        <v>111</v>
      </c>
      <c r="E41" s="72" t="s">
        <v>112</v>
      </c>
    </row>
    <row r="42" spans="1:6" s="57" customFormat="1" ht="40.200000000000003" customHeight="1" x14ac:dyDescent="0.3">
      <c r="A42" s="68">
        <v>140</v>
      </c>
      <c r="B42" s="69"/>
      <c r="C42" s="70" t="s">
        <v>70</v>
      </c>
      <c r="D42" s="91" t="s">
        <v>177</v>
      </c>
      <c r="E42" s="77" t="s">
        <v>178</v>
      </c>
    </row>
    <row r="43" spans="1:6" s="57" customFormat="1" ht="40.200000000000003" customHeight="1" x14ac:dyDescent="0.3">
      <c r="A43" s="68">
        <v>158</v>
      </c>
      <c r="B43" s="69">
        <f>10+4</f>
        <v>14</v>
      </c>
      <c r="C43" s="74" t="s">
        <v>113</v>
      </c>
      <c r="D43" s="83" t="s">
        <v>114</v>
      </c>
      <c r="E43" s="72" t="s">
        <v>179</v>
      </c>
      <c r="F43" s="92"/>
    </row>
    <row r="44" spans="1:6" s="57" customFormat="1" ht="40.200000000000003" customHeight="1" x14ac:dyDescent="0.3">
      <c r="A44" s="88" t="s">
        <v>115</v>
      </c>
      <c r="B44" s="69">
        <f>90+4</f>
        <v>94</v>
      </c>
      <c r="C44" s="86">
        <f>D$1+B44</f>
        <v>46378</v>
      </c>
      <c r="D44" s="83" t="s">
        <v>116</v>
      </c>
      <c r="E44" s="93" t="s">
        <v>180</v>
      </c>
    </row>
    <row r="45" spans="1:6" s="78" customFormat="1" x14ac:dyDescent="0.3">
      <c r="A45" s="94"/>
      <c r="B45" s="64"/>
      <c r="C45" s="95"/>
      <c r="D45" s="96"/>
      <c r="E45" s="97"/>
    </row>
    <row r="46" spans="1:6" s="57" customFormat="1" x14ac:dyDescent="0.3">
      <c r="A46" s="94"/>
      <c r="B46" s="64"/>
      <c r="C46" s="95"/>
      <c r="D46" s="66" t="s">
        <v>117</v>
      </c>
      <c r="E46" s="97"/>
    </row>
    <row r="47" spans="1:6" ht="40.200000000000003" customHeight="1" x14ac:dyDescent="0.3">
      <c r="A47" s="98" t="s">
        <v>118</v>
      </c>
      <c r="B47" s="69">
        <v>56</v>
      </c>
      <c r="C47" s="86">
        <f>+D$1-B47-1</f>
        <v>46227</v>
      </c>
      <c r="D47" s="71" t="s">
        <v>119</v>
      </c>
      <c r="E47" s="72" t="s">
        <v>181</v>
      </c>
    </row>
    <row r="48" spans="1:6" ht="40.200000000000003" customHeight="1" x14ac:dyDescent="0.3">
      <c r="A48" s="68" t="s">
        <v>120</v>
      </c>
      <c r="B48" s="69"/>
      <c r="C48" s="99" t="s">
        <v>70</v>
      </c>
      <c r="D48" s="71" t="s">
        <v>121</v>
      </c>
      <c r="E48" s="72" t="s">
        <v>122</v>
      </c>
    </row>
    <row r="49" spans="1:5" ht="40.200000000000003" customHeight="1" x14ac:dyDescent="0.3">
      <c r="A49" s="88" t="s">
        <v>123</v>
      </c>
      <c r="B49" s="69">
        <v>35</v>
      </c>
      <c r="C49" s="86">
        <f>+D$1-B49</f>
        <v>46249</v>
      </c>
      <c r="D49" s="71" t="s">
        <v>124</v>
      </c>
      <c r="E49" s="72" t="s">
        <v>182</v>
      </c>
    </row>
    <row r="50" spans="1:5" ht="40.200000000000003" customHeight="1" x14ac:dyDescent="0.3">
      <c r="A50" s="88" t="s">
        <v>123</v>
      </c>
      <c r="B50" s="69">
        <v>21</v>
      </c>
      <c r="C50" s="86">
        <f>+D$1-B50-1</f>
        <v>46262</v>
      </c>
      <c r="D50" s="71" t="s">
        <v>125</v>
      </c>
      <c r="E50" s="100" t="s">
        <v>183</v>
      </c>
    </row>
    <row r="51" spans="1:5" ht="40.200000000000003" customHeight="1" x14ac:dyDescent="0.3">
      <c r="A51" s="68" t="s">
        <v>126</v>
      </c>
      <c r="B51" s="69">
        <v>1</v>
      </c>
      <c r="C51" s="86">
        <f>+C35-B51</f>
        <v>46268</v>
      </c>
      <c r="D51" s="71" t="s">
        <v>127</v>
      </c>
      <c r="E51" s="72" t="s">
        <v>128</v>
      </c>
    </row>
    <row r="52" spans="1:5" ht="40.200000000000003" customHeight="1" x14ac:dyDescent="0.3">
      <c r="A52" s="68" t="s">
        <v>104</v>
      </c>
      <c r="B52" s="69"/>
      <c r="C52" s="86">
        <f>+C35</f>
        <v>46269</v>
      </c>
      <c r="D52" s="71" t="s">
        <v>105</v>
      </c>
      <c r="E52" s="72" t="s">
        <v>184</v>
      </c>
    </row>
    <row r="53" spans="1:5" ht="40.200000000000003" customHeight="1" x14ac:dyDescent="0.3">
      <c r="A53" s="68" t="s">
        <v>104</v>
      </c>
      <c r="B53" s="69"/>
      <c r="C53" s="86">
        <f>+C36</f>
        <v>46280</v>
      </c>
      <c r="D53" s="71" t="s">
        <v>106</v>
      </c>
      <c r="E53" s="72" t="s">
        <v>185</v>
      </c>
    </row>
    <row r="54" spans="1:5" ht="40.200000000000003" customHeight="1" x14ac:dyDescent="0.3">
      <c r="A54" s="68">
        <v>10</v>
      </c>
      <c r="B54" s="69"/>
      <c r="C54" s="86">
        <f>+C40</f>
        <v>46284</v>
      </c>
      <c r="D54" s="101" t="s">
        <v>129</v>
      </c>
      <c r="E54" s="93" t="s">
        <v>186</v>
      </c>
    </row>
    <row r="55" spans="1:5" ht="40.200000000000003" customHeight="1" x14ac:dyDescent="0.3">
      <c r="A55" s="68">
        <v>152</v>
      </c>
      <c r="B55" s="69">
        <v>1</v>
      </c>
      <c r="C55" s="86">
        <f>+C54+B55</f>
        <v>46285</v>
      </c>
      <c r="D55" s="71" t="s">
        <v>130</v>
      </c>
      <c r="E55" s="72" t="s">
        <v>131</v>
      </c>
    </row>
    <row r="58" spans="1:5" x14ac:dyDescent="0.3">
      <c r="D58" s="47"/>
    </row>
  </sheetData>
  <mergeCells count="1">
    <mergeCell ref="A1:C1"/>
  </mergeCells>
  <hyperlinks>
    <hyperlink ref="E11" r:id="rId1" location="/products/79402" tooltip="Click here to go to sample" display="See sample bylaw from the Publications Centre on saskatchewan.ca" xr:uid="{00000000-0004-0000-0400-000000000000}"/>
    <hyperlink ref="E33" r:id="rId2" location="/products/104060" display="Refer to Local Government Election Guide for checklist" xr:uid="{00000000-0004-0000-0400-000001000000}"/>
    <hyperlink ref="E38" r:id="rId3" location="/products/104060" display="Refer to Local Government Election Guide for checklist" xr:uid="{00000000-0004-0000-0400-000002000000}"/>
    <hyperlink ref="E42" r:id="rId4" tooltip="Click here to update Directory" display="Also update Municipal Directory System " xr:uid="{00000000-0004-0000-0400-000003000000}"/>
    <hyperlink ref="D14" r:id="rId5" location="/products/73891" xr:uid="{00000000-0004-0000-0400-000005000000}"/>
    <hyperlink ref="D42" r:id="rId6" tooltip="Click here to report results" xr:uid="{3283195F-E68D-41C3-91A1-245AFA65FD6C}"/>
  </hyperlinks>
  <pageMargins left="0.7" right="0.7" top="0.75" bottom="0.75" header="0.3" footer="0.3"/>
  <pageSetup scale="58" fitToHeight="0" orientation="portrait" r:id="rId7"/>
  <headerFooter>
    <oddHeader>&amp;R&amp;14&amp;A</oddHeader>
    <oddFooter>Page &amp;P</oddFooter>
  </headerFooter>
  <rowBreaks count="1" manualBreakCount="1">
    <brk id="28" max="4" man="1"/>
  </rowBreaks>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4A70B"/>
    <pageSetUpPr fitToPage="1"/>
  </sheetPr>
  <dimension ref="A1:G35"/>
  <sheetViews>
    <sheetView showGridLines="0" showRowColHeaders="0" zoomScale="80" zoomScaleNormal="80" workbookViewId="0">
      <pane ySplit="1" topLeftCell="A2" activePane="bottomLeft" state="frozen"/>
      <selection activeCell="E16" sqref="E16"/>
      <selection pane="bottomLeft" activeCell="J13" sqref="J13"/>
    </sheetView>
  </sheetViews>
  <sheetFormatPr defaultColWidth="9.33203125" defaultRowHeight="13.8" x14ac:dyDescent="0.3"/>
  <cols>
    <col min="1" max="7" width="30.6640625" style="47" customWidth="1"/>
    <col min="8" max="16384" width="9.33203125" style="47"/>
  </cols>
  <sheetData>
    <row r="1" spans="1:7" s="4" customFormat="1" ht="21.6" thickBot="1" x14ac:dyDescent="0.45">
      <c r="A1" s="32" t="s">
        <v>132</v>
      </c>
      <c r="B1" s="33" t="s">
        <v>133</v>
      </c>
      <c r="C1" s="33" t="s">
        <v>134</v>
      </c>
      <c r="D1" s="33" t="s">
        <v>135</v>
      </c>
      <c r="E1" s="33" t="s">
        <v>136</v>
      </c>
      <c r="F1" s="33" t="s">
        <v>137</v>
      </c>
      <c r="G1" s="34" t="s">
        <v>138</v>
      </c>
    </row>
    <row r="2" spans="1:7" s="6" customFormat="1" x14ac:dyDescent="0.3">
      <c r="A2" s="7"/>
      <c r="B2" s="35"/>
      <c r="C2" s="229" t="s">
        <v>139</v>
      </c>
      <c r="D2" s="230"/>
      <c r="E2" s="231"/>
    </row>
    <row r="3" spans="1:7" s="9" customFormat="1" ht="73.5" customHeight="1" x14ac:dyDescent="0.3">
      <c r="A3" s="10"/>
      <c r="B3" s="10"/>
      <c r="C3" s="8" t="str">
        <f>'Resort Village Journal'!D9</f>
        <v>RO may authorize a polling place in hospitals and personal care facilities</v>
      </c>
      <c r="D3" s="8" t="str">
        <f>'Resort Village Journal'!D10</f>
        <v>RO may establish the procedures for homebound voting</v>
      </c>
      <c r="E3" s="8" t="str">
        <f>'Resort Village Journal'!D11</f>
        <v xml:space="preserve">Council may enact a bylaw to allow for mail-in ballots </v>
      </c>
      <c r="F3" s="10"/>
      <c r="G3" s="10"/>
    </row>
    <row r="4" spans="1:7" s="9" customFormat="1" ht="12.75" customHeight="1" x14ac:dyDescent="0.3">
      <c r="B4" s="11"/>
      <c r="C4" s="11"/>
      <c r="D4" s="11"/>
    </row>
    <row r="5" spans="1:7" s="6" customFormat="1" x14ac:dyDescent="0.3">
      <c r="A5" s="36">
        <f>B5-1</f>
        <v>46229</v>
      </c>
      <c r="B5" s="36">
        <f>C5-1</f>
        <v>46230</v>
      </c>
      <c r="C5" s="36">
        <f>D5-1</f>
        <v>46231</v>
      </c>
      <c r="D5" s="37">
        <f>E5-1</f>
        <v>46232</v>
      </c>
      <c r="E5" s="36">
        <f>F5-1</f>
        <v>46233</v>
      </c>
      <c r="F5" s="36">
        <f>'Resort Village Journal'!C21</f>
        <v>46234</v>
      </c>
      <c r="G5" s="36">
        <f>1+F5</f>
        <v>46235</v>
      </c>
    </row>
    <row r="6" spans="1:7" s="9" customFormat="1" ht="73.5" customHeight="1" x14ac:dyDescent="0.3">
      <c r="A6" s="13"/>
      <c r="C6" s="15"/>
      <c r="D6" s="15"/>
      <c r="E6" s="14" t="str">
        <f>'Resort Village Journal'!D16</f>
        <v>RO to complete their Oath of Election Official</v>
      </c>
      <c r="F6" s="14" t="str">
        <f>'Resort Village Journal'!D21</f>
        <v xml:space="preserve">DEADLINE to post and publish the Notice of Call for Nominations </v>
      </c>
      <c r="G6" s="15"/>
    </row>
    <row r="7" spans="1:7" s="6" customFormat="1" x14ac:dyDescent="0.3">
      <c r="A7" s="36">
        <f>G5+1</f>
        <v>46236</v>
      </c>
      <c r="B7" s="36">
        <f t="shared" ref="B7:G7" si="0">1+A7</f>
        <v>46237</v>
      </c>
      <c r="C7" s="36">
        <f t="shared" si="0"/>
        <v>46238</v>
      </c>
      <c r="D7" s="36">
        <f t="shared" si="0"/>
        <v>46239</v>
      </c>
      <c r="E7" s="36">
        <f t="shared" si="0"/>
        <v>46240</v>
      </c>
      <c r="F7" s="36">
        <f t="shared" si="0"/>
        <v>46241</v>
      </c>
      <c r="G7" s="36">
        <f t="shared" si="0"/>
        <v>46242</v>
      </c>
    </row>
    <row r="8" spans="1:7" s="9" customFormat="1" ht="73.5" customHeight="1" x14ac:dyDescent="0.3">
      <c r="A8" s="16"/>
      <c r="B8" s="17"/>
      <c r="C8" s="17"/>
      <c r="D8" s="18"/>
      <c r="E8" s="18"/>
      <c r="F8" s="18"/>
      <c r="G8" s="18"/>
    </row>
    <row r="9" spans="1:7" s="6" customFormat="1" x14ac:dyDescent="0.3">
      <c r="A9" s="36">
        <f>G7+1</f>
        <v>46243</v>
      </c>
      <c r="B9" s="36">
        <f t="shared" ref="B9:G9" si="1">1+A9</f>
        <v>46244</v>
      </c>
      <c r="C9" s="36">
        <f t="shared" si="1"/>
        <v>46245</v>
      </c>
      <c r="D9" s="38">
        <f t="shared" si="1"/>
        <v>46246</v>
      </c>
      <c r="E9" s="36">
        <f t="shared" si="1"/>
        <v>46247</v>
      </c>
      <c r="F9" s="36">
        <f t="shared" si="1"/>
        <v>46248</v>
      </c>
      <c r="G9" s="36">
        <f t="shared" si="1"/>
        <v>46249</v>
      </c>
    </row>
    <row r="10" spans="1:7" s="9" customFormat="1" ht="36.75" customHeight="1" x14ac:dyDescent="0.3">
      <c r="A10" s="213"/>
      <c r="B10" s="213"/>
      <c r="C10" s="213"/>
      <c r="D10" s="232"/>
      <c r="E10" s="213"/>
      <c r="F10" s="213"/>
      <c r="G10" s="234" t="str">
        <f>'Resort Village Journal'!D22</f>
        <v>Nomination Day</v>
      </c>
    </row>
    <row r="11" spans="1:7" s="9" customFormat="1" ht="36.75" customHeight="1" x14ac:dyDescent="0.3">
      <c r="A11" s="214"/>
      <c r="B11" s="214"/>
      <c r="C11" s="214"/>
      <c r="D11" s="233"/>
      <c r="E11" s="214"/>
      <c r="F11" s="214"/>
      <c r="G11" s="235"/>
    </row>
    <row r="12" spans="1:7" s="6" customFormat="1" x14ac:dyDescent="0.3">
      <c r="A12" s="36">
        <f>G9+1</f>
        <v>46250</v>
      </c>
      <c r="B12" s="36">
        <f t="shared" ref="B12:G12" si="2">1+A12</f>
        <v>46251</v>
      </c>
      <c r="C12" s="36">
        <f t="shared" si="2"/>
        <v>46252</v>
      </c>
      <c r="D12" s="36">
        <f t="shared" si="2"/>
        <v>46253</v>
      </c>
      <c r="E12" s="36">
        <f t="shared" si="2"/>
        <v>46254</v>
      </c>
      <c r="F12" s="36">
        <f t="shared" si="2"/>
        <v>46255</v>
      </c>
      <c r="G12" s="36">
        <f t="shared" si="2"/>
        <v>46256</v>
      </c>
    </row>
    <row r="13" spans="1:7" s="9" customFormat="1" ht="73.5" customHeight="1" x14ac:dyDescent="0.3">
      <c r="B13" s="14" t="str">
        <f>'Resort Village Journal'!D23</f>
        <v xml:space="preserve">Candidate may withdraw their nomination in writing until 4 p.m. </v>
      </c>
      <c r="C13" s="14" t="str">
        <f>'Resort Village Journal'!D24</f>
        <v>Post and publish the Call for Further Nominations | Notice of Poll | Abandonment of Poll as applicable</v>
      </c>
      <c r="D13" s="18"/>
      <c r="E13" s="18"/>
      <c r="F13" s="18"/>
      <c r="G13" s="18"/>
    </row>
    <row r="14" spans="1:7" s="6" customFormat="1" x14ac:dyDescent="0.3">
      <c r="A14" s="36">
        <f>G12+1</f>
        <v>46257</v>
      </c>
      <c r="B14" s="39">
        <f t="shared" ref="B14:G14" si="3">1+A14</f>
        <v>46258</v>
      </c>
      <c r="C14" s="36">
        <f t="shared" si="3"/>
        <v>46259</v>
      </c>
      <c r="D14" s="36">
        <f t="shared" si="3"/>
        <v>46260</v>
      </c>
      <c r="E14" s="36">
        <f t="shared" si="3"/>
        <v>46261</v>
      </c>
      <c r="F14" s="36">
        <f t="shared" si="3"/>
        <v>46262</v>
      </c>
      <c r="G14" s="36">
        <f t="shared" si="3"/>
        <v>46263</v>
      </c>
    </row>
    <row r="15" spans="1:7" s="9" customFormat="1" ht="36.75" customHeight="1" x14ac:dyDescent="0.3">
      <c r="A15" s="211"/>
      <c r="B15" s="213"/>
      <c r="C15" s="213"/>
      <c r="D15" s="213"/>
      <c r="E15" s="215"/>
      <c r="F15" s="236" t="str">
        <f>'Resort Village Journal'!D25</f>
        <v>Nomination Day (Second Call) *if required</v>
      </c>
      <c r="G15" s="238" t="str">
        <f>'Resort Village Journal'!D26</f>
        <v>DEADLINE to post and publish the Notice of Poll (based off of the FIRST Call for Nominations)</v>
      </c>
    </row>
    <row r="16" spans="1:7" s="9" customFormat="1" ht="36.75" customHeight="1" x14ac:dyDescent="0.3">
      <c r="A16" s="212"/>
      <c r="B16" s="214"/>
      <c r="C16" s="214"/>
      <c r="D16" s="214"/>
      <c r="E16" s="216"/>
      <c r="F16" s="237"/>
      <c r="G16" s="239"/>
    </row>
    <row r="17" spans="1:7" s="6" customFormat="1" x14ac:dyDescent="0.3">
      <c r="A17" s="36">
        <f>G14+1</f>
        <v>46264</v>
      </c>
      <c r="B17" s="36">
        <f t="shared" ref="B17:G17" si="4">1+A17</f>
        <v>46265</v>
      </c>
      <c r="C17" s="36">
        <f t="shared" si="4"/>
        <v>46266</v>
      </c>
      <c r="D17" s="36">
        <f t="shared" si="4"/>
        <v>46267</v>
      </c>
      <c r="E17" s="36">
        <f t="shared" si="4"/>
        <v>46268</v>
      </c>
      <c r="F17" s="36">
        <f t="shared" si="4"/>
        <v>46269</v>
      </c>
      <c r="G17" s="40">
        <f t="shared" si="4"/>
        <v>46270</v>
      </c>
    </row>
    <row r="18" spans="1:7" s="9" customFormat="1" ht="36.75" customHeight="1" x14ac:dyDescent="0.3">
      <c r="A18" s="213"/>
      <c r="B18" s="213"/>
      <c r="C18" s="213"/>
      <c r="E18" s="28" t="str">
        <f>'Resort Village Journal'!D33</f>
        <v>Provide Advance Poll DROs with election supplies</v>
      </c>
      <c r="F18" s="217" t="str">
        <f>'Resort Village Journal'!D35</f>
        <v>Advance Poll - FIRST day possible</v>
      </c>
      <c r="G18" s="213"/>
    </row>
    <row r="19" spans="1:7" s="9" customFormat="1" ht="36.75" customHeight="1" x14ac:dyDescent="0.3">
      <c r="A19" s="214"/>
      <c r="B19" s="214"/>
      <c r="C19" s="214"/>
      <c r="E19" s="27" t="str">
        <f>'Resort Village Journal'!D34</f>
        <v>Advance Poll officials subscribe to their Oath of Election Official prior to Advance Poll</v>
      </c>
      <c r="F19" s="218"/>
      <c r="G19" s="214"/>
    </row>
    <row r="20" spans="1:7" s="6" customFormat="1" x14ac:dyDescent="0.3">
      <c r="A20" s="36">
        <f>G17+1</f>
        <v>46271</v>
      </c>
      <c r="B20" s="36">
        <f t="shared" ref="B20:G20" si="5">1+A20</f>
        <v>46272</v>
      </c>
      <c r="C20" s="36">
        <f t="shared" si="5"/>
        <v>46273</v>
      </c>
      <c r="D20" s="36">
        <f t="shared" si="5"/>
        <v>46274</v>
      </c>
      <c r="E20" s="36">
        <f t="shared" si="5"/>
        <v>46275</v>
      </c>
      <c r="F20" s="36">
        <f t="shared" si="5"/>
        <v>46276</v>
      </c>
      <c r="G20" s="36">
        <f t="shared" si="5"/>
        <v>46277</v>
      </c>
    </row>
    <row r="21" spans="1:7" s="9" customFormat="1" ht="73.5" customHeight="1" x14ac:dyDescent="0.3">
      <c r="A21" s="15"/>
      <c r="B21" s="15"/>
      <c r="C21" s="15"/>
      <c r="D21" s="15"/>
      <c r="E21" s="15"/>
      <c r="F21" s="14" t="str">
        <f>'Resort Village Journal'!D28</f>
        <v>DEADLINE to post and publish the Notice of Poll (based off of the SECOND call if required)</v>
      </c>
      <c r="G21" s="41"/>
    </row>
    <row r="22" spans="1:7" s="30" customFormat="1" x14ac:dyDescent="0.3">
      <c r="A22" s="36">
        <f>G20+1</f>
        <v>46278</v>
      </c>
      <c r="B22" s="36">
        <f t="shared" ref="B22:G22" si="6">A22+1</f>
        <v>46279</v>
      </c>
      <c r="C22" s="36">
        <f t="shared" si="6"/>
        <v>46280</v>
      </c>
      <c r="D22" s="36">
        <f t="shared" si="6"/>
        <v>46281</v>
      </c>
      <c r="E22" s="36">
        <f t="shared" si="6"/>
        <v>46282</v>
      </c>
      <c r="F22" s="36">
        <f t="shared" si="6"/>
        <v>46283</v>
      </c>
      <c r="G22" s="36">
        <f t="shared" si="6"/>
        <v>46284</v>
      </c>
    </row>
    <row r="23" spans="1:7" s="30" customFormat="1" ht="36.75" customHeight="1" x14ac:dyDescent="0.3">
      <c r="A23" s="222"/>
      <c r="B23" s="224"/>
      <c r="C23" s="249" t="str">
        <f>'Resort Village Journal'!D36</f>
        <v>Advance Poll - LAST day possible</v>
      </c>
      <c r="D23" s="245"/>
      <c r="E23" s="247"/>
      <c r="F23" s="31" t="str">
        <f>'Resort Village Journal'!D38</f>
        <v>Provide DROs with election supplies for Election Day</v>
      </c>
      <c r="G23" s="240" t="str">
        <f>'Resort Village Journal'!D40</f>
        <v>Election Day</v>
      </c>
    </row>
    <row r="24" spans="1:7" s="9" customFormat="1" ht="36.75" customHeight="1" x14ac:dyDescent="0.3">
      <c r="A24" s="223"/>
      <c r="B24" s="225"/>
      <c r="C24" s="250"/>
      <c r="D24" s="246"/>
      <c r="E24" s="248"/>
      <c r="F24" s="42" t="str">
        <f>'Resort Village Journal'!D39</f>
        <v>Election officials must complete their Oath of Election Official if not previously done</v>
      </c>
      <c r="G24" s="240"/>
    </row>
    <row r="25" spans="1:7" s="30" customFormat="1" x14ac:dyDescent="0.3">
      <c r="A25" s="36">
        <f>G22+1</f>
        <v>46285</v>
      </c>
      <c r="B25" s="36">
        <f t="shared" ref="B25:G25" si="7">A25+1</f>
        <v>46286</v>
      </c>
      <c r="C25" s="36">
        <f t="shared" si="7"/>
        <v>46287</v>
      </c>
      <c r="D25" s="36">
        <f t="shared" si="7"/>
        <v>46288</v>
      </c>
      <c r="E25" s="36">
        <f t="shared" si="7"/>
        <v>46289</v>
      </c>
      <c r="F25" s="36">
        <f t="shared" si="7"/>
        <v>46290</v>
      </c>
      <c r="G25" s="36">
        <f t="shared" si="7"/>
        <v>46291</v>
      </c>
    </row>
    <row r="26" spans="1:7" s="43" customFormat="1" ht="36.75" customHeight="1" x14ac:dyDescent="0.3">
      <c r="A26" s="241" t="str">
        <f>'Resort Village Journal'!D41</f>
        <v>Results of the election are declared at the time and place previously determined by the RO</v>
      </c>
      <c r="B26" s="227" t="str">
        <f>'Resort Village Journal'!D42</f>
        <v>Notify the Minister of the election results through the Municipal Election Results Form on saskatchewan.ca</v>
      </c>
      <c r="C26" s="243"/>
      <c r="D26" s="245"/>
      <c r="E26" s="247"/>
      <c r="F26" s="247"/>
      <c r="G26" s="203"/>
    </row>
    <row r="27" spans="1:7" s="43" customFormat="1" ht="36.75" customHeight="1" x14ac:dyDescent="0.3">
      <c r="A27" s="242"/>
      <c r="B27" s="228"/>
      <c r="C27" s="244"/>
      <c r="D27" s="246"/>
      <c r="E27" s="248"/>
      <c r="F27" s="248"/>
      <c r="G27" s="203"/>
    </row>
    <row r="28" spans="1:7" s="6" customFormat="1" x14ac:dyDescent="0.3">
      <c r="A28" s="44"/>
      <c r="B28" s="30"/>
      <c r="C28" s="30"/>
      <c r="D28" s="30"/>
      <c r="E28" s="30"/>
      <c r="F28" s="30"/>
      <c r="G28" s="45"/>
    </row>
    <row r="29" spans="1:7" s="9" customFormat="1" ht="12.75" customHeight="1" x14ac:dyDescent="0.3"/>
    <row r="30" spans="1:7" x14ac:dyDescent="0.3">
      <c r="A30" s="46"/>
      <c r="G30" s="46"/>
    </row>
    <row r="34" spans="5:6" x14ac:dyDescent="0.3">
      <c r="E34" s="48"/>
      <c r="F34" s="48"/>
    </row>
    <row r="35" spans="5:6" x14ac:dyDescent="0.3">
      <c r="E35" s="48"/>
      <c r="F35" s="48"/>
    </row>
  </sheetData>
  <mergeCells count="33">
    <mergeCell ref="G23:G24"/>
    <mergeCell ref="A26:A27"/>
    <mergeCell ref="B26:B27"/>
    <mergeCell ref="C26:C27"/>
    <mergeCell ref="D26:D27"/>
    <mergeCell ref="E26:E27"/>
    <mergeCell ref="F26:F27"/>
    <mergeCell ref="G26:G27"/>
    <mergeCell ref="A23:A24"/>
    <mergeCell ref="B23:B24"/>
    <mergeCell ref="C23:C24"/>
    <mergeCell ref="D23:D24"/>
    <mergeCell ref="E23:E24"/>
    <mergeCell ref="A18:A19"/>
    <mergeCell ref="B18:B19"/>
    <mergeCell ref="C18:C19"/>
    <mergeCell ref="F18:F19"/>
    <mergeCell ref="G18:G19"/>
    <mergeCell ref="F10:F11"/>
    <mergeCell ref="G10:G11"/>
    <mergeCell ref="A15:A16"/>
    <mergeCell ref="B15:B16"/>
    <mergeCell ref="C15:C16"/>
    <mergeCell ref="D15:D16"/>
    <mergeCell ref="E15:E16"/>
    <mergeCell ref="F15:F16"/>
    <mergeCell ref="G15:G16"/>
    <mergeCell ref="C2:E2"/>
    <mergeCell ref="A10:A11"/>
    <mergeCell ref="B10:B11"/>
    <mergeCell ref="C10:C11"/>
    <mergeCell ref="D10:D11"/>
    <mergeCell ref="E10:E11"/>
  </mergeCells>
  <pageMargins left="0.7" right="0.7" top="0.75" bottom="0.75" header="0.3" footer="0.3"/>
  <pageSetup scale="56" orientation="landscape" r:id="rId1"/>
  <headerFooter>
    <oddHeader>&amp;R&amp;14&amp;A</oddHeader>
  </headerFooter>
  <ignoredErrors>
    <ignoredError sqref="B13:C13"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233F87F007F14695EA645E63F5C055" ma:contentTypeVersion="13" ma:contentTypeDescription="Create a new document." ma:contentTypeScope="" ma:versionID="c8369e2a2d7acece8cb3d4ea908193a2">
  <xsd:schema xmlns:xsd="http://www.w3.org/2001/XMLSchema" xmlns:xs="http://www.w3.org/2001/XMLSchema" xmlns:p="http://schemas.microsoft.com/office/2006/metadata/properties" xmlns:ns3="596fe36b-d323-4e3a-ad46-e71b9d391be1" xmlns:ns4="61d7275f-4a8c-484a-83d4-26a5d0fd21e6" targetNamespace="http://schemas.microsoft.com/office/2006/metadata/properties" ma:root="true" ma:fieldsID="2a8895f82a5e5371552565ef16684972" ns3:_="" ns4:_="">
    <xsd:import namespace="596fe36b-d323-4e3a-ad46-e71b9d391be1"/>
    <xsd:import namespace="61d7275f-4a8c-484a-83d4-26a5d0fd21e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fe36b-d323-4e3a-ad46-e71b9d391be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d7275f-4a8c-484a-83d4-26a5d0fd21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7CDA42-63F7-4438-B62A-12014B013335}">
  <ds:schemaRefs>
    <ds:schemaRef ds:uri="http://schemas.microsoft.com/office/2006/metadata/properties"/>
    <ds:schemaRef ds:uri="61d7275f-4a8c-484a-83d4-26a5d0fd21e6"/>
    <ds:schemaRef ds:uri="596fe36b-d323-4e3a-ad46-e71b9d391be1"/>
    <ds:schemaRef ds:uri="http://purl.org/dc/dcmitype/"/>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E40E1AFE-D506-463E-8058-4A08F7FA031D}">
  <ds:schemaRefs>
    <ds:schemaRef ds:uri="http://schemas.microsoft.com/sharepoint/v3/contenttype/forms"/>
  </ds:schemaRefs>
</ds:datastoreItem>
</file>

<file path=customXml/itemProps3.xml><?xml version="1.0" encoding="utf-8"?>
<ds:datastoreItem xmlns:ds="http://schemas.openxmlformats.org/officeDocument/2006/customXml" ds:itemID="{E5303284-52F6-4073-B201-02B8D0E0E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fe36b-d323-4e3a-ad46-e71b9d391be1"/>
    <ds:schemaRef ds:uri="61d7275f-4a8c-484a-83d4-26a5d0fd2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715e697-1c31-4156-8581-01c5d1e29c65}" enabled="1" method="Standard" siteId="{cf4e8a24-641b-40d2-905e-9a328b644f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START</vt:lpstr>
      <vt:lpstr>Election Forms and Links</vt:lpstr>
      <vt:lpstr>RM General Election Journal</vt:lpstr>
      <vt:lpstr>RM General Election Calendar</vt:lpstr>
      <vt:lpstr>City|Town|Village|RM Journal</vt:lpstr>
      <vt:lpstr>City|Town|Village|RM Calendar</vt:lpstr>
      <vt:lpstr>Resort Village Journal</vt:lpstr>
      <vt:lpstr>Resort Village Calendar</vt:lpstr>
      <vt:lpstr>'City|Town|Village|RM Calendar'!Print_Area</vt:lpstr>
      <vt:lpstr>'City|Town|Village|RM Journal'!Print_Area</vt:lpstr>
      <vt:lpstr>'Resort Village Calendar'!Print_Area</vt:lpstr>
      <vt:lpstr>'Resort Village Journal'!Print_Area</vt:lpstr>
      <vt:lpstr>'RM General Election Calendar'!Print_Area</vt:lpstr>
      <vt:lpstr>'RM General Election Journal'!Print_Area</vt:lpstr>
      <vt:lpstr>START!Print_Area</vt:lpstr>
    </vt:vector>
  </TitlesOfParts>
  <Manager/>
  <Company>Government of Saskatchewan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Istace, Megan GR</dc:creator>
  <cp:keywords/>
  <dc:description/>
  <cp:lastModifiedBy>Istace, Megan GR</cp:lastModifiedBy>
  <cp:revision/>
  <cp:lastPrinted>2026-07-20T15:37:42Z</cp:lastPrinted>
  <dcterms:created xsi:type="dcterms:W3CDTF">2021-06-04T16:03:12Z</dcterms:created>
  <dcterms:modified xsi:type="dcterms:W3CDTF">2026-07-20T15:37:51Z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0x010100FC233F87F007F14695EA645E63F5C055</vt:lpwstr>
  </property>
  <property fmtid="{D5CDD505-2E9C-101B-9397-08002B2CF9AE}" pid="3" name="MSIP_Label_9715e697-1c31-4156-8581-01c5d1e29c65_Enabled">
    <vt:lpwstr>true</vt:lpwstr>
  </property>
  <property fmtid="{D5CDD505-2E9C-101B-9397-08002B2CF9AE}" pid="4" name="MSIP_Label_9715e697-1c31-4156-8581-01c5d1e29c65_SetDate">
    <vt:lpwstr>2024-01-05T04:21:55Z</vt:lpwstr>
  </property>
  <property fmtid="{D5CDD505-2E9C-101B-9397-08002B2CF9AE}" pid="5" name="MSIP_Label_9715e697-1c31-4156-8581-01c5d1e29c65_Method">
    <vt:lpwstr>Standard</vt:lpwstr>
  </property>
  <property fmtid="{D5CDD505-2E9C-101B-9397-08002B2CF9AE}" pid="6" name="MSIP_Label_9715e697-1c31-4156-8581-01c5d1e29c65_Name">
    <vt:lpwstr>Not Classified</vt:lpwstr>
  </property>
  <property fmtid="{D5CDD505-2E9C-101B-9397-08002B2CF9AE}" pid="7" name="MSIP_Label_9715e697-1c31-4156-8581-01c5d1e29c65_SiteId">
    <vt:lpwstr>cf4e8a24-641b-40d2-905e-9a328b644fab</vt:lpwstr>
  </property>
  <property fmtid="{D5CDD505-2E9C-101B-9397-08002B2CF9AE}" pid="8" name="MSIP_Label_9715e697-1c31-4156-8581-01c5d1e29c65_ActionId">
    <vt:lpwstr>0942baa1-1eb7-4fd6-9a55-9154482b3ef3</vt:lpwstr>
  </property>
  <property fmtid="{D5CDD505-2E9C-101B-9397-08002B2CF9AE}" pid="9" name="MSIP_Label_9715e697-1c31-4156-8581-01c5d1e29c65_ContentBits">
    <vt:lpwstr>0</vt:lpwstr>
  </property>
</Properties>
</file>