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G:\Labour\OHS\RSU\Documents\RSU FORMS AND CHECKLISTS\SPM forms\Version 1.3 January 2021\"/>
    </mc:Choice>
  </mc:AlternateContent>
  <workbookProtection workbookPassword="CD08" lockStructure="1"/>
  <bookViews>
    <workbookView xWindow="1730" yWindow="9260" windowWidth="12120" windowHeight="8940" tabRatio="822"/>
  </bookViews>
  <sheets>
    <sheet name="SPM Part 1" sheetId="4" r:id="rId1"/>
    <sheet name="SPM Part 2" sheetId="1" r:id="rId2"/>
    <sheet name="README" sheetId="5" r:id="rId3"/>
    <sheet name="Entrance Exposure Check" sheetId="10" r:id="rId4"/>
    <sheet name="Timer Check" sheetId="6" r:id="rId5"/>
    <sheet name="Linearity Check" sheetId="7" r:id="rId6"/>
    <sheet name="kVp Check" sheetId="8" r:id="rId7"/>
    <sheet name="HVL Check" sheetId="9" r:id="rId8"/>
  </sheets>
  <functionGroups builtInGroupCount="18"/>
  <definedNames>
    <definedName name="_xlnm.Print_Area" localSheetId="7">'HVL Check'!$A$1:$DI$52</definedName>
    <definedName name="_xlnm.Print_Area" localSheetId="2">README!$A$1:$R$98</definedName>
    <definedName name="_xlnm.Print_Area" localSheetId="0">'SPM Part 1'!$A$1:$AL$57</definedName>
    <definedName name="_xlnm.Print_Area" localSheetId="1">'SPM Part 2'!$A$1:$AK$77</definedName>
    <definedName name="WIDTH1">'SPM Part 1'!$A$1:$AK$1</definedName>
    <definedName name="WIDTH2">'SPM Part 2'!$A$1:$AK$1</definedName>
  </definedNames>
  <calcPr calcId="162913"/>
</workbook>
</file>

<file path=xl/calcChain.xml><?xml version="1.0" encoding="utf-8"?>
<calcChain xmlns="http://schemas.openxmlformats.org/spreadsheetml/2006/main">
  <c r="L60" i="1" l="1"/>
  <c r="L61" i="1"/>
  <c r="AG12" i="1"/>
  <c r="B77" i="1" l="1"/>
  <c r="I6" i="1" l="1"/>
  <c r="AB6" i="1"/>
  <c r="AB5" i="1" l="1"/>
  <c r="AM60" i="1" l="1"/>
  <c r="M5" i="1" l="1"/>
  <c r="Q50" i="1" l="1"/>
  <c r="Q49" i="1"/>
  <c r="Q48" i="1"/>
  <c r="L34" i="1"/>
  <c r="X34" i="1" s="1"/>
  <c r="L35" i="1"/>
  <c r="X35" i="1" s="1"/>
  <c r="L36" i="1"/>
  <c r="X36" i="1" s="1"/>
  <c r="L33" i="1"/>
  <c r="X33" i="1" s="1"/>
  <c r="V21" i="1"/>
  <c r="V22" i="1"/>
  <c r="V23" i="1"/>
  <c r="V20" i="1"/>
  <c r="J21" i="1"/>
  <c r="J22" i="1"/>
  <c r="J23" i="1"/>
  <c r="J20" i="1"/>
  <c r="L59" i="1"/>
  <c r="AI49" i="1" l="1"/>
  <c r="AD21" i="1"/>
  <c r="Z21" i="1"/>
  <c r="Z22" i="1"/>
  <c r="AD22" i="1"/>
  <c r="Z23" i="1"/>
  <c r="AD23" i="1"/>
  <c r="AD20" i="1"/>
  <c r="Z20" i="1"/>
  <c r="V61" i="1"/>
  <c r="AI60" i="1" s="1"/>
  <c r="R38" i="1"/>
  <c r="AI34" i="1" s="1"/>
  <c r="AI21" i="1" l="1"/>
  <c r="B69" i="1" s="1"/>
</calcChain>
</file>

<file path=xl/sharedStrings.xml><?xml version="1.0" encoding="utf-8"?>
<sst xmlns="http://schemas.openxmlformats.org/spreadsheetml/2006/main" count="275" uniqueCount="222">
  <si>
    <t>EQUIPMENT IDENTIFICATION</t>
  </si>
  <si>
    <t>DATE OF INSPECTION:</t>
  </si>
  <si>
    <t>Room No.:</t>
  </si>
  <si>
    <t>RADIOGRAPHIC CALIBRATION REPORT</t>
  </si>
  <si>
    <t>Highest - Lowest</t>
  </si>
  <si>
    <t>=</t>
  </si>
  <si>
    <t>Highest + Lowest</t>
  </si>
  <si>
    <t>mm Al</t>
  </si>
  <si>
    <t xml:space="preserve">   mR</t>
  </si>
  <si>
    <t>Log10(mR)</t>
  </si>
  <si>
    <t>HVL =</t>
  </si>
  <si>
    <t>SERVICE ENGINEER:</t>
  </si>
  <si>
    <t>Saskatchewan Journeyman Licence No.:</t>
  </si>
  <si>
    <t>Control Manufacturer:</t>
  </si>
  <si>
    <t>Model No.:</t>
  </si>
  <si>
    <t>Serial No.:</t>
  </si>
  <si>
    <t>RADIOGRAPHIC INSPECTION REPORT</t>
  </si>
  <si>
    <t>Angulation Indicator</t>
  </si>
  <si>
    <t>Indicator Lights</t>
  </si>
  <si>
    <t>Security of Mounting (overall)</t>
  </si>
  <si>
    <t>Electrical Cables/Connections/Grounds</t>
  </si>
  <si>
    <t>Indicator Lights &amp; Meters</t>
  </si>
  <si>
    <t>Overload Protection Circuits</t>
  </si>
  <si>
    <t>Control Knobs &amp; Buttons</t>
  </si>
  <si>
    <t>Exposure Control Switch</t>
  </si>
  <si>
    <t>REMARKS</t>
  </si>
  <si>
    <t>A. X-RAY TUBE AND SUPPORT SYSTEM</t>
  </si>
  <si>
    <t>mR/mAs</t>
  </si>
  <si>
    <t>Set Time</t>
  </si>
  <si>
    <t>Measured Time</t>
  </si>
  <si>
    <t>DENTAL CLINIC:</t>
  </si>
  <si>
    <t>DENTAL SAFETY AND PREVENTIVE MAINTENANCE INSPECTION REPORT</t>
  </si>
  <si>
    <t>Cones/Collimator/Filters</t>
  </si>
  <si>
    <t>B. CONTROL/TRANSFORMER</t>
  </si>
  <si>
    <t>Audible Exposure Indicator</t>
  </si>
  <si>
    <t>kVp</t>
  </si>
  <si>
    <t>(Pulse)</t>
  </si>
  <si>
    <t>Measured kVp</t>
  </si>
  <si>
    <t>Set kVp</t>
  </si>
  <si>
    <t>Set mA</t>
  </si>
  <si>
    <t>(s)   OR</t>
  </si>
  <si>
    <t>kVp:</t>
  </si>
  <si>
    <t>kV:</t>
  </si>
  <si>
    <t>mA:</t>
  </si>
  <si>
    <t>Time:</t>
  </si>
  <si>
    <t>Monitoring Instrument(s):</t>
  </si>
  <si>
    <t>Difference</t>
  </si>
  <si>
    <t>(%)</t>
  </si>
  <si>
    <t>Calc Set</t>
  </si>
  <si>
    <t>Time (s)</t>
  </si>
  <si>
    <t>Calc Meas</t>
  </si>
  <si>
    <t>(ms)   OR</t>
  </si>
  <si>
    <t>(s)  OR</t>
  </si>
  <si>
    <t>Measured</t>
  </si>
  <si>
    <t>mR</t>
  </si>
  <si>
    <t xml:space="preserve">For time &lt; 20 p or 0.33 sec, Difference ≤ 17 ms or 1 pulse OTHERWISE Difference ≤ 5% </t>
  </si>
  <si>
    <t>PASS</t>
  </si>
  <si>
    <t xml:space="preserve">condition, has undergone a radiation calibration, and the results of all testing fall within acceptable tolerances. </t>
  </si>
  <si>
    <t>kVp difference &lt; 7%</t>
  </si>
  <si>
    <t>Stability of Motion (drift)</t>
  </si>
  <si>
    <t>% kV Difference</t>
  </si>
  <si>
    <t>Copy of Report Sent to Dental Office?</t>
  </si>
  <si>
    <t>Source-to-Cone Tip Distance:</t>
  </si>
  <si>
    <t>Cone Tip-to-Detector Distance:</t>
  </si>
  <si>
    <t xml:space="preserve">By submitting this report as a qualified person, I ensure that this ionizing equipment and apparatus is in safe operating </t>
  </si>
  <si>
    <t>(Part 1)</t>
  </si>
  <si>
    <t>(Part 2)</t>
  </si>
  <si>
    <t>Result:</t>
  </si>
  <si>
    <t>FAIL</t>
  </si>
  <si>
    <t>N/A</t>
  </si>
  <si>
    <t>Comments:</t>
  </si>
  <si>
    <r>
      <t xml:space="preserve">(must be </t>
    </r>
    <r>
      <rPr>
        <u/>
        <sz val="10"/>
        <rFont val="Calibri"/>
        <family val="2"/>
        <scheme val="minor"/>
      </rPr>
      <t>&lt;</t>
    </r>
    <r>
      <rPr>
        <sz val="10"/>
        <rFont val="Calibri"/>
        <family val="2"/>
        <scheme val="minor"/>
      </rPr>
      <t xml:space="preserve"> 0.10). Requires 3 or more readings to create a pass.</t>
    </r>
  </si>
  <si>
    <t>RESULT</t>
  </si>
  <si>
    <t>Address:</t>
  </si>
  <si>
    <t>Dental Clinic:</t>
  </si>
  <si>
    <t>City:</t>
  </si>
  <si>
    <t>Date of Inspection:</t>
  </si>
  <si>
    <t>Tube Manufacturer:</t>
  </si>
  <si>
    <t>(s)</t>
  </si>
  <si>
    <t>(cm)</t>
  </si>
  <si>
    <t>RSU Equipment No.:</t>
  </si>
  <si>
    <t>(to be completed by RSU office)</t>
  </si>
  <si>
    <t xml:space="preserve">60 or 70 kVp: HVL greater than 2.0  mm Al </t>
  </si>
  <si>
    <t xml:space="preserve">57 kVp: HVL greater than 1.5 mm Al </t>
  </si>
  <si>
    <t>B. TIMER CHECK:</t>
  </si>
  <si>
    <t>D. kVp CHECK</t>
  </si>
  <si>
    <t>E. HALF VALUE LAYER DETERMINATION:</t>
  </si>
  <si>
    <t>Track Change Summary</t>
  </si>
  <si>
    <t>Version</t>
  </si>
  <si>
    <t>Release Date</t>
  </si>
  <si>
    <r>
      <rPr>
        <sz val="10"/>
        <rFont val="Wingdings 3"/>
        <family val="1"/>
        <charset val="2"/>
      </rPr>
      <t>u</t>
    </r>
    <r>
      <rPr>
        <sz val="10"/>
        <rFont val="Arial"/>
        <family val="2"/>
      </rPr>
      <t xml:space="preserve"> First Release</t>
    </r>
  </si>
  <si>
    <r>
      <rPr>
        <sz val="10"/>
        <rFont val="Wingdings 3"/>
        <family val="1"/>
        <charset val="2"/>
      </rPr>
      <t>u</t>
    </r>
    <r>
      <rPr>
        <sz val="10"/>
        <rFont val="Arial"/>
        <family val="2"/>
      </rPr>
      <t xml:space="preserve"> Replace old non-macro forms</t>
    </r>
  </si>
  <si>
    <r>
      <rPr>
        <sz val="10"/>
        <rFont val="Wingdings 3"/>
        <family val="1"/>
        <charset val="2"/>
      </rPr>
      <t>u</t>
    </r>
    <r>
      <rPr>
        <sz val="10"/>
        <rFont val="Arial"/>
        <family val="2"/>
      </rPr>
      <t xml:space="preserve"> Added preamble message to user</t>
    </r>
  </si>
  <si>
    <r>
      <rPr>
        <sz val="10"/>
        <rFont val="Wingdings 3"/>
        <family val="1"/>
        <charset val="2"/>
      </rPr>
      <t>u</t>
    </r>
    <r>
      <rPr>
        <sz val="10"/>
        <rFont val="Arial"/>
        <family val="2"/>
      </rPr>
      <t xml:space="preserve"> Locked all fields not used for testing</t>
    </r>
  </si>
  <si>
    <r>
      <rPr>
        <sz val="10"/>
        <rFont val="Wingdings 3"/>
        <family val="1"/>
        <charset val="2"/>
      </rPr>
      <t>u</t>
    </r>
    <r>
      <rPr>
        <sz val="10"/>
        <rFont val="Arial"/>
        <family val="2"/>
      </rPr>
      <t xml:space="preserve"> Introduced Calculations and Pass/Fail Results</t>
    </r>
  </si>
  <si>
    <r>
      <rPr>
        <sz val="10"/>
        <rFont val="Wingdings 3"/>
        <family val="1"/>
        <charset val="2"/>
      </rPr>
      <t>u</t>
    </r>
    <r>
      <rPr>
        <sz val="10"/>
        <rFont val="Arial"/>
        <family val="2"/>
      </rPr>
      <t xml:space="preserve"> Created function buttons that save and clear the form</t>
    </r>
  </si>
  <si>
    <r>
      <rPr>
        <sz val="10"/>
        <rFont val="Wingdings 3"/>
        <family val="1"/>
        <charset val="2"/>
      </rPr>
      <t>u</t>
    </r>
    <r>
      <rPr>
        <sz val="10"/>
        <rFont val="Arial"/>
        <family val="2"/>
      </rPr>
      <t xml:space="preserve"> Created function button that enters SPM into Access database and saves file to ORS</t>
    </r>
  </si>
  <si>
    <r>
      <rPr>
        <sz val="10"/>
        <rFont val="Wingdings 3"/>
        <family val="1"/>
        <charset val="2"/>
      </rPr>
      <t>u</t>
    </r>
    <r>
      <rPr>
        <sz val="10"/>
        <rFont val="Arial"/>
        <family val="2"/>
      </rPr>
      <t xml:space="preserve"> Introduced quality checks into Save button and hid ribbon to force users to use quality checks</t>
    </r>
  </si>
  <si>
    <t>October, 2016</t>
  </si>
  <si>
    <r>
      <rPr>
        <sz val="10"/>
        <rFont val="Wingdings 3"/>
        <family val="1"/>
        <charset val="2"/>
      </rPr>
      <t>u</t>
    </r>
    <r>
      <rPr>
        <sz val="10"/>
        <rFont val="Arial"/>
        <family val="2"/>
      </rPr>
      <t xml:space="preserve"> Minor fix in the HVL Pass/Fail criteria</t>
    </r>
  </si>
  <si>
    <r>
      <rPr>
        <sz val="10"/>
        <rFont val="Wingdings 3"/>
        <family val="1"/>
        <charset val="2"/>
      </rPr>
      <t>u</t>
    </r>
    <r>
      <rPr>
        <sz val="10"/>
        <rFont val="Arial"/>
        <family val="2"/>
      </rPr>
      <t xml:space="preserve"> Re-introduced Ribbon and wrote code that forces quality check when user uses the Save As function in the file menue</t>
    </r>
  </si>
  <si>
    <r>
      <rPr>
        <sz val="10"/>
        <rFont val="Wingdings 3"/>
        <family val="1"/>
        <charset val="2"/>
      </rPr>
      <t>u</t>
    </r>
    <r>
      <rPr>
        <sz val="10"/>
        <rFont val="Arial"/>
        <family val="2"/>
      </rPr>
      <t xml:space="preserve"> Fixed issue for users with 2007 version of Excel that would not compile.  Issue with TRIM and FORMAT functions. For that compiler, the reference needs to be strings.Trim and strings.Format to work.</t>
    </r>
  </si>
  <si>
    <r>
      <rPr>
        <sz val="10"/>
        <rFont val="Wingdings 3"/>
        <family val="1"/>
        <charset val="2"/>
      </rPr>
      <t>u</t>
    </r>
    <r>
      <rPr>
        <sz val="10"/>
        <rFont val="Arial"/>
        <family val="2"/>
      </rPr>
      <t xml:space="preserve"> Added README tab with Track Change Summary</t>
    </r>
  </si>
  <si>
    <r>
      <rPr>
        <sz val="10"/>
        <rFont val="Wingdings 3"/>
        <family val="1"/>
        <charset val="2"/>
      </rPr>
      <t>u</t>
    </r>
    <r>
      <rPr>
        <sz val="10"/>
        <rFont val="Arial"/>
        <family val="2"/>
      </rPr>
      <t xml:space="preserve"> Removed the Welcome Message pop-up and placed it in the README tab to avoid users from seeing it every time.</t>
    </r>
  </si>
  <si>
    <r>
      <rPr>
        <sz val="10"/>
        <rFont val="Wingdings 3"/>
        <family val="1"/>
        <charset val="2"/>
      </rPr>
      <t>u</t>
    </r>
    <r>
      <rPr>
        <sz val="10"/>
        <rFont val="Arial"/>
        <family val="2"/>
      </rPr>
      <t xml:space="preserve"> Removed code reference to Outlook Library to avoid compiler error created when users with future versions of Excel save the file</t>
    </r>
  </si>
  <si>
    <r>
      <rPr>
        <sz val="10"/>
        <rFont val="Wingdings 3"/>
        <family val="1"/>
        <charset val="2"/>
      </rPr>
      <t>u</t>
    </r>
    <r>
      <rPr>
        <sz val="10"/>
        <rFont val="Arial"/>
        <family val="2"/>
      </rPr>
      <t xml:space="preserve"> Added Entrance Exposure Test to determine Patient Exposure</t>
    </r>
  </si>
  <si>
    <t>Exposure:</t>
  </si>
  <si>
    <t>(mR)</t>
  </si>
  <si>
    <t>Technology:</t>
  </si>
  <si>
    <t>Take one Exposure Reading at the cone exit using clinic Adult Bitewing setting.</t>
  </si>
  <si>
    <t>(in)</t>
  </si>
  <si>
    <t>Pass/Fail Criteria</t>
  </si>
  <si>
    <t>If the test results is a fail, make every effort to adjust the X-Ray unit to produce a passing result and repeat the test.</t>
  </si>
  <si>
    <t>If the unit cannot be adjusted to produce a pass, please summarize what actions were taken in the comments section.</t>
  </si>
  <si>
    <t>Purpose</t>
  </si>
  <si>
    <t>Procedure</t>
  </si>
  <si>
    <t>Actions</t>
  </si>
  <si>
    <t>Timer Check Instructions</t>
  </si>
  <si>
    <t>For X-Ray units that display timer settings in seconds, record the set timer settings in the first column (in units of seconds).</t>
  </si>
  <si>
    <t>For X-Ray units that display timer settings in seconds, record the measured exposure times in the fourth column (in units of seconds).</t>
  </si>
  <si>
    <t>For X-Ray units that display timer settings in pulses, record the measured exposure times in the fifth column (in units of pulses).</t>
  </si>
  <si>
    <r>
      <t xml:space="preserve">For timer settings </t>
    </r>
    <r>
      <rPr>
        <sz val="12"/>
        <rFont val="Symbol"/>
        <family val="1"/>
        <charset val="2"/>
      </rPr>
      <t>£</t>
    </r>
    <r>
      <rPr>
        <sz val="12"/>
        <rFont val="Calibri"/>
        <family val="2"/>
        <scheme val="minor"/>
      </rPr>
      <t xml:space="preserve"> 20 pulses or 0.33 seconds, the set and measured times should not differ by more than 1 pulse or 0.017 seconds.</t>
    </r>
  </si>
  <si>
    <r>
      <t xml:space="preserve">For timer settings </t>
    </r>
    <r>
      <rPr>
        <sz val="12"/>
        <rFont val="Calibri"/>
        <family val="2"/>
      </rPr>
      <t>&gt;</t>
    </r>
    <r>
      <rPr>
        <sz val="12"/>
        <rFont val="Calibri"/>
        <family val="2"/>
        <scheme val="minor"/>
      </rPr>
      <t xml:space="preserve"> 20 pulses or 0.33 seconds, the set and measured times should not differ by more than 5%.</t>
    </r>
  </si>
  <si>
    <t>The purpose of the timer check is to ensure that set exposure time accurately represent the exposure time produced by the X-Ray unit.  This check is important to ensure that patient exposures are not higher or lower than intended by the operator.  The intent is to prevent issues with image quality and patient dose (through high exposure or unneccessary repeats).</t>
  </si>
  <si>
    <t>For X-Ray units that display timer settings in seconds, record the set timer settings in the second column (in units of seconds).</t>
  </si>
  <si>
    <t>1.  Select the clinically used tube current and enter it in the first column. (If more than one tube current is used clinically, test both settings).</t>
  </si>
  <si>
    <t>3.  Place the active area of your detector directly under the treatment head cone.</t>
  </si>
  <si>
    <t>2.  Place the active area of your detector directly under the treatment head cone.</t>
  </si>
  <si>
    <t>Linearity Check</t>
  </si>
  <si>
    <t>The calculated variance in linearity should not exceed 0.10 (10%).</t>
  </si>
  <si>
    <t>kVp Check</t>
  </si>
  <si>
    <t>1.  Enter the peak tube voltage clinically used in the first column. (If more than one tube current is used clinically, test both settings).</t>
  </si>
  <si>
    <t>The measured peak voltage should be within 7% of the set voltage.</t>
  </si>
  <si>
    <t>The purpose of the kVp check is to ensure that the X-Ray unit is capable of repeatedly producing the peak voltage(s) it is designed to produce.  Peak tube voltages of 60 or 70 kVp are typically chosen to produce the best anatomic contrast in dental X-Ray images.  A failure in the kVp check can be an indicator of comprimised image quality.</t>
  </si>
  <si>
    <t>For X-Ray units that display timer settings in seconds, record the set timer settings in the third column (in units of seconds).</t>
  </si>
  <si>
    <t>For X-Ray units that display timer settings in pulses, record the set timer settings in the third column (in units of pulses).</t>
  </si>
  <si>
    <t>Beam Quality (HVL) Instructions</t>
  </si>
  <si>
    <t>The purpose of the HVL check is to ensure that the beam quality or penetrating power of the X-Ray beam is sufficient to avoid image quality issues or excessive patient skin doses.</t>
  </si>
  <si>
    <t>C. LINEARITY CHECK:</t>
  </si>
  <si>
    <t>Patient Entrance Exposure Check Instructions</t>
  </si>
  <si>
    <t>The purpose of the patient entrance exposure check is to ensure that the clinically used adult bitewing does not produce excessive patient exposures for the imaging technology being used.</t>
  </si>
  <si>
    <t>1.  Consult with the clinical staff to aquire the adult bitewing technique (kVp, mA, time) for the X-Ray unit being tested.</t>
  </si>
  <si>
    <t>2.  Record the source-to-cone distance (typically 8" or 12") in the provided field on the form.</t>
  </si>
  <si>
    <t>3.  Enter the clinically used kVp, mA and time into the respective fields on the form.</t>
  </si>
  <si>
    <t>For X-Ray units that display timer settings in seconds, record the set timer settings in the time field (in units of seconds).</t>
  </si>
  <si>
    <t>For X-Ray units that display timer settings in pulses, convert pulses to seconds by dividing the number of pulses by 60 and record the set timer settings in the time field (in units of seconds).</t>
  </si>
  <si>
    <t>NOTE: DO NOT LEAVE ANY SPACE BETWEEN THE DETECTOR ACTIVE AREA AND THE CONE TIP.</t>
  </si>
  <si>
    <t>DIGITAL SENSORS</t>
  </si>
  <si>
    <t>DIGITAL PSP PLATES</t>
  </si>
  <si>
    <t>FILM</t>
  </si>
  <si>
    <t>Upper Exposure Warning Limit (mR)</t>
  </si>
  <si>
    <t>Different imaging technologies (film, digital psp scanned plates, digital sensors etc…) require different amounts of radiation to produce an acceptable image.  The following table indicates the exposure criteria that would trigger a warning of possible excessive patient entrance exposures.</t>
  </si>
  <si>
    <t>Warning Criteria</t>
  </si>
  <si>
    <t>If the warning result appears, there may be an issue with excessive patient exposures.  To address this issue, the adult bitewing programmed timer setting could be reduced.  Consider stepping down the timer setting and assessing the image quality at each step.  Endeavour to find the lowest timer setting that does not compromise image quality.</t>
  </si>
  <si>
    <r>
      <rPr>
        <sz val="10"/>
        <rFont val="Wingdings 3"/>
        <family val="1"/>
        <charset val="2"/>
      </rPr>
      <t>u</t>
    </r>
    <r>
      <rPr>
        <sz val="10"/>
        <rFont val="Arial"/>
        <family val="2"/>
      </rPr>
      <t xml:space="preserve"> Instruction Tabs added explaining each test procedure</t>
    </r>
  </si>
  <si>
    <t>June, 2017</t>
  </si>
  <si>
    <t>Notes</t>
  </si>
  <si>
    <t>A kVp value must be entered in order for a pass/fail to appear.</t>
  </si>
  <si>
    <t>3.  Record the kVp value on the form in the field provided.</t>
  </si>
  <si>
    <t>4.  Take an exposure with no attenuation added and record the exposure value in the table provided.</t>
  </si>
  <si>
    <t>5.  Choose two thicknesses of aluminum (ideally, one thickness below the anticipated HVL and one thickness above).</t>
  </si>
  <si>
    <t>6.  Insert each thickness between the detector and the treatment cone head and take an exposure.</t>
  </si>
  <si>
    <t>The HVL should be above 2.0 mm Al for 60kVp to 70 kVp units.</t>
  </si>
  <si>
    <t>The HVL should be above 1.5 mm Al for 57 kVp units.</t>
  </si>
  <si>
    <t>Although not prohibited, the use of a survey meter to directly measure HVL is discouraged as this method has been found to be less accurate compared to measurements with aluminum attenuation as described in this procedure.  If a survey meter is used to directly measure the HVL, enter the measured value in the comment field provided.  You may then ignore the Pass/Fail warning when submitting the results.</t>
  </si>
  <si>
    <t>(Note: The film Limits are for E and F-Speed film only.  Sites using D-Speed film are strongly encouraged to switch to F-Speed film.)</t>
  </si>
  <si>
    <t>DENTAL SAFETY AND PREVENTIVE MAINTENANCE FORM</t>
  </si>
  <si>
    <t>Safety and preventive maintenance inspections</t>
  </si>
  <si>
    <t>13(1) An owner of ionizing radiation equipment and associated apparatus that is</t>
  </si>
  <si>
    <t>(2) For the purposes of subsection (1), a person who holds a valid restricted x-ray</t>
  </si>
  <si>
    <t>(3) An owner of ionizing radiation equipment that is used in a dental, chiropractic</t>
  </si>
  <si>
    <t>(4) A person who conducts an inspection pursuant to subsection (1) or (3) shall,</t>
  </si>
  <si>
    <t>Frequency of inspections</t>
  </si>
  <si>
    <t>14(5) Subject to subsections (6) and (7), an inspection required by subsection 13(3) is</t>
  </si>
  <si>
    <t>(6) No inspection is required pursuant to subsection 13(3) until five years have</t>
  </si>
  <si>
    <t>(7) In the case of chiropractic x-ray equipment 15 years of age or older, an</t>
  </si>
  <si>
    <t xml:space="preserve">        used in a hospital or medical clinic must arrange for the inspection of that</t>
  </si>
  <si>
    <t xml:space="preserve">        equipment and apparatus by a qualified person in a manner and to a degree that is</t>
  </si>
  <si>
    <t xml:space="preserve">        satisfactory to an officer to ensure that the equipment and apparatus:</t>
  </si>
  <si>
    <t xml:space="preserve">             (a) is in safe operating condition; and</t>
  </si>
  <si>
    <t xml:space="preserve">     journeyperson’s licence issued pursuant to The Electrical Licensing Act is a</t>
  </si>
  <si>
    <t xml:space="preserve">    qualified person.</t>
  </si>
  <si>
    <t xml:space="preserve">     or veterinary clinic must arrange for the inspection of the equipment in accordance</t>
  </si>
  <si>
    <t xml:space="preserve">     with subsection (1).</t>
  </si>
  <si>
    <t xml:space="preserve">     within 30 days after completing the inspection, submit to the Radiation Safety Unit</t>
  </si>
  <si>
    <t xml:space="preserve">     on the form mentioned in clause (1)(b) details of all tests carried out and all</t>
  </si>
  <si>
    <t xml:space="preserve">    measurements made in the course of the inspection.</t>
  </si>
  <si>
    <t xml:space="preserve">         to be carried out not less than:</t>
  </si>
  <si>
    <t xml:space="preserve">     elapsed since the date of manufacture of the equipment.</t>
  </si>
  <si>
    <t xml:space="preserve">     inspection required by subsection 13(3) is to be carried out not less than once per</t>
  </si>
  <si>
    <t xml:space="preserve">     year.</t>
  </si>
  <si>
    <t xml:space="preserve">             (b) has undergone a radiation calibration, the results of which are recorded on a </t>
  </si>
  <si>
    <t xml:space="preserve">                  form supplied by the department.</t>
  </si>
  <si>
    <t xml:space="preserve">             (a) once every three years for dental or chiropractic x-ray equipment; and</t>
  </si>
  <si>
    <t xml:space="preserve">             (b) once every five years for veterinary x-ray equipment.</t>
  </si>
  <si>
    <r>
      <rPr>
        <b/>
        <sz val="10"/>
        <rFont val="Arial"/>
        <family val="2"/>
      </rPr>
      <t xml:space="preserve">Welcome to the RSU dental SPM form. </t>
    </r>
    <r>
      <rPr>
        <sz val="10"/>
        <rFont val="Arial"/>
        <family val="2"/>
      </rPr>
      <t xml:space="preserve">
The purpose of the SPM testing is to inform the owner that their X-ray equipment is in safe operating condition. The testing is based on the standards of Health Canada Safety Code 30. Equipment that cannot meet these standards may compromise image quality and/or patient dose.  Instructions for each test are provided in the purple tabs of this form.
SPM inspections are required under sections 13 and 14 of </t>
    </r>
    <r>
      <rPr>
        <i/>
        <sz val="10"/>
        <rFont val="Arial"/>
        <family val="2"/>
      </rPr>
      <t>The Radiation Health and Safety Regulations, 2005</t>
    </r>
    <r>
      <rPr>
        <sz val="10"/>
        <rFont val="Arial"/>
        <family val="2"/>
      </rPr>
      <t xml:space="preserve">.  The parts of the legislation that are releveant to dental X-Ray units are outlined below:
</t>
    </r>
  </si>
  <si>
    <r>
      <rPr>
        <b/>
        <sz val="10"/>
        <rFont val="Arial"/>
        <family val="2"/>
      </rPr>
      <t>Complete the form as follows:</t>
    </r>
    <r>
      <rPr>
        <sz val="10"/>
        <rFont val="Arial"/>
        <family val="2"/>
      </rPr>
      <t xml:space="preserve">
1) Fill out the form as completely as possible.
  - Only the blue fields are required. Calculations are built in. 
  - For each test, </t>
    </r>
    <r>
      <rPr>
        <b/>
        <sz val="10"/>
        <rFont val="Arial"/>
        <family val="2"/>
      </rPr>
      <t xml:space="preserve">either a "PASS" or comment on "FAIL" is required. </t>
    </r>
    <r>
      <rPr>
        <sz val="10"/>
        <rFont val="Arial"/>
        <family val="2"/>
      </rPr>
      <t xml:space="preserve">
  - Incomplete SPMs will be rejected and returned to the owner. 
2) Once complete, hit the SAVE FORM button at the bottom of either page or click "Save As" in the "File" menu. - The save will not complete unless the form is adequately filled out. 
3) Submit the saved form via email to radiationsafety@gov.sk.ca. 
  - Submission of the competed form is required within 30 days of inspection.</t>
    </r>
  </si>
  <si>
    <t>For X-Ray units that display timer settings in pulses, record the set timer settings in the second column (in units of pulses).</t>
  </si>
  <si>
    <t>3.  Measure the exposure time for the four timer settings chosen.</t>
  </si>
  <si>
    <t>4.  Measure and record the tube voltage (column 5) and X-Ray exposure (column 6 in milliroentgen) for the four timer settings chosen.</t>
  </si>
  <si>
    <t>4.  Measure and record the tube voltage (column 2)  for the three timer settings chosen.</t>
  </si>
  <si>
    <t>7.  Record the exposure values in the table provided.</t>
  </si>
  <si>
    <r>
      <t>1.  Select a set of four time</t>
    </r>
    <r>
      <rPr>
        <sz val="12"/>
        <color theme="1"/>
        <rFont val="Calibri"/>
        <family val="2"/>
        <scheme val="minor"/>
      </rPr>
      <t>r settings covering the entire range of clinically used timer settings</t>
    </r>
    <r>
      <rPr>
        <sz val="12"/>
        <rFont val="Calibri"/>
        <family val="2"/>
        <scheme val="minor"/>
      </rPr>
      <t>.</t>
    </r>
  </si>
  <si>
    <r>
      <t>The purpose of the linearity check is to ensure that the exposure produced by the X-Ray unit properly scales with timer setting (e.g., a doubling of timer setting p</t>
    </r>
    <r>
      <rPr>
        <sz val="12"/>
        <color theme="1"/>
        <rFont val="Calibri"/>
        <family val="2"/>
        <scheme val="minor"/>
      </rPr>
      <t>roduces double the</t>
    </r>
    <r>
      <rPr>
        <sz val="12"/>
        <rFont val="Calibri"/>
        <family val="2"/>
        <scheme val="minor"/>
      </rPr>
      <t xml:space="preserve"> generated X-Rays) and/or tube current.  A failure in the linearity check can be an indicator that an increased load on the X-Ray tube is causing a diminished output (tube failure).</t>
    </r>
  </si>
  <si>
    <t>2.  Select a set of four timer settings covering the entire range of clinically used timer settings.</t>
  </si>
  <si>
    <t>2.  Select a set of three timer settings covering the entire range of clinically used timer settings.</t>
  </si>
  <si>
    <t>F. ADJUSTMENTS MADE:</t>
  </si>
  <si>
    <t>2.  Set the kVp that is clinically used.</t>
  </si>
  <si>
    <t>4.  Place your detector on a minimally reflective surface (i.e., treatment chair) to minimize backscatter.</t>
  </si>
  <si>
    <t>5.  Place the active area of your detector directly against the treatment head cone.</t>
  </si>
  <si>
    <t>6.  Take an exposure and record the result (in milliroentgen) in the exposure field.</t>
  </si>
  <si>
    <r>
      <t>Note: The limits in the above table are quite liberal.  The majority of dental sites in Saskatchewan are able to achieve patient entrance exposures below these limits.  Film limits were derived from</t>
    </r>
    <r>
      <rPr>
        <i/>
        <sz val="12"/>
        <rFont val="Calibri"/>
        <family val="2"/>
        <scheme val="minor"/>
      </rPr>
      <t xml:space="preserve"> Radiation Protection in Dentistry - Recommended Safety Procedures for the Use of Dental X-Ray Equipment - Safety Code 30</t>
    </r>
    <r>
      <rPr>
        <sz val="12"/>
        <rFont val="Calibri"/>
        <family val="2"/>
        <scheme val="minor"/>
      </rPr>
      <t xml:space="preserve">. These same limits were adopted for digital PSP plates.  Based on RSU data, digital sensors require lower amounts of radiation to produce a proper image so the Safety Code limits were reduced by a modest 25 mR. </t>
    </r>
  </si>
  <si>
    <t>Setup with a solid state detector with lead backing</t>
  </si>
  <si>
    <t>Setup with an ion chamber</t>
  </si>
  <si>
    <t>1.  Place the active area of your detector at a fixed distance from the treatment cone.</t>
  </si>
  <si>
    <t>Avoid placing non lead backed detectors on strong backscatter surfaces.  Suspend detector if necessary.</t>
  </si>
  <si>
    <t>DENTAL INTRAORAL SAFETY AND PREVENTIVE MAINTENANCE INSPECTION REPORT</t>
  </si>
  <si>
    <t>A. PATIENT ENTRANCE EXPOSURE</t>
  </si>
  <si>
    <t>January, 2021</t>
  </si>
  <si>
    <r>
      <rPr>
        <sz val="10"/>
        <rFont val="Wingdings 3"/>
        <family val="1"/>
        <charset val="2"/>
      </rPr>
      <t>u</t>
    </r>
    <r>
      <rPr>
        <sz val="10"/>
        <rFont val="Arial"/>
        <family val="2"/>
      </rPr>
      <t xml:space="preserve"> Updated Logo for Visual Identity</t>
    </r>
  </si>
  <si>
    <r>
      <rPr>
        <sz val="10"/>
        <rFont val="Wingdings 3"/>
        <family val="1"/>
        <charset val="2"/>
      </rPr>
      <t>u</t>
    </r>
    <r>
      <rPr>
        <sz val="10"/>
        <rFont val="Arial"/>
        <family val="2"/>
      </rPr>
      <t xml:space="preserve"> Changed date format to MMMM dd, yyyy for better clarity</t>
    </r>
  </si>
  <si>
    <t>Version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</si>
</sst>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mmmm\ d\,\ yyyy"/>
    <numFmt numFmtId="165" formatCode="0.0000"/>
    <numFmt numFmtId="166" formatCode="0.0"/>
    <numFmt numFmtId="167" formatCode="#\ ???/???"/>
    <numFmt numFmtId="168" formatCode="mmmm\ yyyy"/>
    <numFmt numFmtId="169" formatCode="0000"/>
    <numFmt numFmtId="170" formatCode="\(000\)"/>
    <numFmt numFmtId="171" formatCode="mmmm\,\ yyyy"/>
  </numFmts>
  <fonts count="24" x14ac:knownFonts="1">
    <font>
      <sz val="10"/>
      <name val="Arial"/>
    </font>
    <font>
      <sz val="11"/>
      <color theme="1"/>
      <name val="Calibri"/>
      <family val="2"/>
      <scheme val="minor"/>
    </font>
    <font>
      <sz val="12"/>
      <name val="Calibri"/>
      <family val="2"/>
      <scheme val="minor"/>
    </font>
    <font>
      <sz val="10"/>
      <name val="Calibri"/>
      <family val="2"/>
      <scheme val="minor"/>
    </font>
    <font>
      <b/>
      <sz val="14"/>
      <name val="Calibri"/>
      <family val="2"/>
      <scheme val="minor"/>
    </font>
    <font>
      <b/>
      <sz val="12"/>
      <name val="Calibri"/>
      <family val="2"/>
      <scheme val="minor"/>
    </font>
    <font>
      <u/>
      <sz val="10"/>
      <name val="Calibri"/>
      <family val="2"/>
      <scheme val="minor"/>
    </font>
    <font>
      <b/>
      <sz val="10"/>
      <name val="Calibri"/>
      <family val="2"/>
      <scheme val="minor"/>
    </font>
    <font>
      <sz val="9"/>
      <name val="Calibri"/>
      <family val="2"/>
      <scheme val="minor"/>
    </font>
    <font>
      <sz val="10"/>
      <color rgb="FF000000"/>
      <name val="Arial"/>
      <family val="2"/>
    </font>
    <font>
      <b/>
      <sz val="11"/>
      <name val="Calibri"/>
      <family val="2"/>
      <scheme val="minor"/>
    </font>
    <font>
      <sz val="11"/>
      <name val="Calibri"/>
      <family val="2"/>
      <scheme val="minor"/>
    </font>
    <font>
      <b/>
      <sz val="18"/>
      <name val="Calibri"/>
      <family val="2"/>
      <scheme val="minor"/>
    </font>
    <font>
      <sz val="10"/>
      <name val="Arial"/>
      <family val="2"/>
    </font>
    <font>
      <b/>
      <sz val="10"/>
      <name val="Arial"/>
      <family val="2"/>
    </font>
    <font>
      <i/>
      <sz val="10"/>
      <name val="Arial"/>
      <family val="2"/>
    </font>
    <font>
      <sz val="10"/>
      <name val="Wingdings 3"/>
      <family val="1"/>
      <charset val="2"/>
    </font>
    <font>
      <b/>
      <u/>
      <sz val="12"/>
      <name val="Calibri"/>
      <family val="2"/>
      <scheme val="minor"/>
    </font>
    <font>
      <sz val="12"/>
      <name val="Symbol"/>
      <family val="1"/>
      <charset val="2"/>
    </font>
    <font>
      <sz val="12"/>
      <name val="Calibri"/>
      <family val="2"/>
    </font>
    <font>
      <b/>
      <u/>
      <sz val="16"/>
      <name val="Calibri"/>
      <family val="2"/>
      <scheme val="minor"/>
    </font>
    <font>
      <b/>
      <u/>
      <sz val="10"/>
      <name val="Arial"/>
      <family val="2"/>
    </font>
    <font>
      <i/>
      <sz val="12"/>
      <name val="Calibri"/>
      <family val="2"/>
      <scheme val="minor"/>
    </font>
    <font>
      <sz val="12"/>
      <color theme="1"/>
      <name val="Calibri"/>
      <family val="2"/>
      <scheme val="minor"/>
    </font>
  </fonts>
  <fills count="5">
    <fill>
      <patternFill patternType="none"/>
    </fill>
    <fill>
      <patternFill patternType="gray125"/>
    </fill>
    <fill>
      <patternFill patternType="solid">
        <fgColor indexed="22"/>
        <bgColor indexed="64"/>
      </patternFill>
    </fill>
    <fill>
      <patternFill patternType="solid">
        <fgColor theme="4" tint="0.79998168889431442"/>
        <bgColor indexed="64"/>
      </patternFill>
    </fill>
    <fill>
      <patternFill patternType="solid">
        <fgColor theme="0" tint="-0.14999847407452621"/>
        <bgColor indexed="64"/>
      </patternFill>
    </fill>
  </fills>
  <borders count="56">
    <border>
      <left/>
      <right/>
      <top/>
      <bottom/>
      <diagonal/>
    </border>
    <border>
      <left/>
      <right/>
      <top style="medium">
        <color indexed="64"/>
      </top>
      <bottom style="medium">
        <color indexed="64"/>
      </bottom>
      <diagonal/>
    </border>
    <border>
      <left/>
      <right/>
      <top/>
      <bottom style="mediumDashDotDot">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thin">
        <color indexed="64"/>
      </bottom>
      <diagonal/>
    </border>
    <border>
      <left style="medium">
        <color indexed="64"/>
      </left>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s>
  <cellStyleXfs count="2">
    <xf numFmtId="0" fontId="0" fillId="0" borderId="0"/>
    <xf numFmtId="0" fontId="1" fillId="0" borderId="0"/>
  </cellStyleXfs>
  <cellXfs count="319">
    <xf numFmtId="0" fontId="0" fillId="0" borderId="0" xfId="0"/>
    <xf numFmtId="0" fontId="2" fillId="0" borderId="0" xfId="0" applyFont="1" applyProtection="1"/>
    <xf numFmtId="0" fontId="3" fillId="0" borderId="0" xfId="0" applyFont="1" applyProtection="1"/>
    <xf numFmtId="0" fontId="2" fillId="0" borderId="1" xfId="0" applyFont="1" applyBorder="1" applyProtection="1"/>
    <xf numFmtId="164" fontId="2" fillId="0" borderId="0" xfId="0" applyNumberFormat="1" applyFont="1" applyAlignment="1" applyProtection="1">
      <alignment horizontal="center"/>
    </xf>
    <xf numFmtId="0" fontId="5" fillId="0" borderId="0" xfId="0" applyFont="1" applyProtection="1"/>
    <xf numFmtId="0" fontId="5" fillId="0" borderId="0" xfId="0" applyFont="1" applyBorder="1" applyProtection="1"/>
    <xf numFmtId="0" fontId="2" fillId="0" borderId="0" xfId="0" applyFont="1" applyBorder="1" applyProtection="1"/>
    <xf numFmtId="0" fontId="2" fillId="0" borderId="0" xfId="0" applyFont="1" applyAlignment="1" applyProtection="1">
      <alignment horizontal="right"/>
    </xf>
    <xf numFmtId="0" fontId="6" fillId="0" borderId="0" xfId="0" applyFont="1" applyProtection="1"/>
    <xf numFmtId="2" fontId="3" fillId="0" borderId="0" xfId="0" applyNumberFormat="1" applyFont="1" applyProtection="1"/>
    <xf numFmtId="1" fontId="3" fillId="0" borderId="0" xfId="0" applyNumberFormat="1" applyFont="1" applyProtection="1"/>
    <xf numFmtId="0" fontId="7" fillId="0" borderId="0" xfId="0" applyFont="1" applyProtection="1"/>
    <xf numFmtId="2" fontId="2" fillId="0" borderId="0" xfId="0" applyNumberFormat="1" applyFont="1" applyBorder="1" applyAlignment="1" applyProtection="1">
      <alignment horizontal="center"/>
    </xf>
    <xf numFmtId="1" fontId="2" fillId="0" borderId="0" xfId="0" applyNumberFormat="1" applyFont="1" applyBorder="1" applyAlignment="1" applyProtection="1">
      <alignment horizontal="center"/>
    </xf>
    <xf numFmtId="1" fontId="3" fillId="0" borderId="0" xfId="0" applyNumberFormat="1" applyFont="1" applyBorder="1" applyAlignment="1" applyProtection="1">
      <alignment horizontal="center"/>
    </xf>
    <xf numFmtId="166" fontId="2" fillId="0" borderId="0" xfId="0" applyNumberFormat="1" applyFont="1" applyBorder="1" applyAlignment="1" applyProtection="1">
      <alignment horizontal="center"/>
    </xf>
    <xf numFmtId="166" fontId="3" fillId="0" borderId="0" xfId="0" applyNumberFormat="1" applyFont="1" applyProtection="1"/>
    <xf numFmtId="0" fontId="2" fillId="0" borderId="2" xfId="0" applyFont="1" applyBorder="1" applyProtection="1"/>
    <xf numFmtId="0" fontId="2" fillId="0" borderId="3" xfId="0" applyFont="1" applyBorder="1" applyProtection="1"/>
    <xf numFmtId="0" fontId="2" fillId="0" borderId="1" xfId="0" applyFont="1" applyBorder="1" applyAlignment="1" applyProtection="1">
      <alignment horizontal="center"/>
    </xf>
    <xf numFmtId="0" fontId="2" fillId="0" borderId="4" xfId="0" applyFont="1" applyBorder="1" applyProtection="1"/>
    <xf numFmtId="0" fontId="8" fillId="0" borderId="0" xfId="0" applyFont="1" applyProtection="1"/>
    <xf numFmtId="0" fontId="3" fillId="0" borderId="0" xfId="0" applyFont="1" applyBorder="1" applyAlignment="1" applyProtection="1">
      <alignment horizontal="left"/>
    </xf>
    <xf numFmtId="0" fontId="3" fillId="0" borderId="0" xfId="0" applyFont="1" applyBorder="1" applyProtection="1"/>
    <xf numFmtId="0" fontId="3" fillId="0" borderId="0" xfId="0" applyFont="1" applyBorder="1" applyAlignment="1" applyProtection="1"/>
    <xf numFmtId="0" fontId="4" fillId="0" borderId="0" xfId="0" applyFont="1" applyProtection="1"/>
    <xf numFmtId="0" fontId="3" fillId="0" borderId="0" xfId="0" applyFont="1" applyAlignment="1" applyProtection="1">
      <alignment vertical="center"/>
    </xf>
    <xf numFmtId="164" fontId="3" fillId="0" borderId="0" xfId="0" applyNumberFormat="1" applyFont="1" applyProtection="1"/>
    <xf numFmtId="0" fontId="3" fillId="0" borderId="0" xfId="0" applyFont="1"/>
    <xf numFmtId="0" fontId="2" fillId="0" borderId="0" xfId="0" applyFont="1" applyBorder="1" applyAlignment="1" applyProtection="1"/>
    <xf numFmtId="166" fontId="2" fillId="0" borderId="0" xfId="0" applyNumberFormat="1" applyFont="1" applyBorder="1" applyAlignment="1" applyProtection="1">
      <alignment horizontal="left"/>
    </xf>
    <xf numFmtId="2" fontId="2" fillId="0" borderId="0" xfId="0" applyNumberFormat="1" applyFont="1" applyBorder="1" applyAlignment="1" applyProtection="1">
      <alignment horizontal="left"/>
    </xf>
    <xf numFmtId="165" fontId="5"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xf>
    <xf numFmtId="0" fontId="2" fillId="0" borderId="0" xfId="0" applyFont="1" applyBorder="1" applyAlignment="1" applyProtection="1">
      <alignment horizontal="left"/>
      <protection locked="0"/>
    </xf>
    <xf numFmtId="0" fontId="5" fillId="2" borderId="5" xfId="0" applyFont="1" applyFill="1" applyBorder="1" applyAlignment="1" applyProtection="1">
      <alignment horizontal="left"/>
    </xf>
    <xf numFmtId="0" fontId="5" fillId="2" borderId="6" xfId="0" applyFont="1" applyFill="1" applyBorder="1" applyAlignment="1" applyProtection="1">
      <alignment horizontal="left"/>
    </xf>
    <xf numFmtId="0" fontId="5" fillId="2" borderId="7" xfId="0" applyFont="1" applyFill="1" applyBorder="1" applyAlignment="1" applyProtection="1">
      <alignment horizontal="left"/>
    </xf>
    <xf numFmtId="0" fontId="2" fillId="2" borderId="9" xfId="0" applyFont="1" applyFill="1" applyBorder="1" applyAlignment="1" applyProtection="1">
      <alignment horizontal="left"/>
    </xf>
    <xf numFmtId="0" fontId="2" fillId="2" borderId="10" xfId="0" applyFont="1" applyFill="1" applyBorder="1" applyAlignment="1" applyProtection="1">
      <alignment horizontal="left"/>
    </xf>
    <xf numFmtId="0" fontId="2" fillId="0" borderId="0" xfId="0" applyFont="1" applyBorder="1" applyAlignment="1" applyProtection="1">
      <alignment horizontal="left"/>
    </xf>
    <xf numFmtId="0" fontId="5" fillId="0" borderId="0" xfId="0" applyFont="1" applyBorder="1" applyAlignment="1" applyProtection="1">
      <alignment horizontal="center"/>
    </xf>
    <xf numFmtId="0" fontId="2" fillId="0" borderId="0" xfId="0" applyFont="1" applyBorder="1" applyAlignment="1" applyProtection="1">
      <alignment horizontal="center"/>
    </xf>
    <xf numFmtId="0" fontId="10" fillId="0" borderId="0" xfId="0" applyFont="1" applyProtection="1"/>
    <xf numFmtId="166" fontId="2" fillId="0" borderId="0" xfId="0" applyNumberFormat="1" applyFont="1" applyBorder="1" applyAlignment="1" applyProtection="1">
      <alignment horizontal="left"/>
      <protection locked="0"/>
    </xf>
    <xf numFmtId="165" fontId="5" fillId="0" borderId="0" xfId="0" applyNumberFormat="1" applyFont="1" applyBorder="1" applyAlignment="1" applyProtection="1">
      <alignment horizontal="left" vertical="center"/>
      <protection locked="0"/>
    </xf>
    <xf numFmtId="0" fontId="11" fillId="2" borderId="8" xfId="0" applyFont="1" applyFill="1" applyBorder="1" applyAlignment="1" applyProtection="1">
      <alignment horizontal="left"/>
    </xf>
    <xf numFmtId="0" fontId="2" fillId="0" borderId="18" xfId="0" applyFont="1" applyBorder="1" applyAlignment="1" applyProtection="1">
      <alignment horizontal="center"/>
    </xf>
    <xf numFmtId="0" fontId="2" fillId="0" borderId="33" xfId="0" applyFont="1" applyBorder="1" applyAlignment="1" applyProtection="1">
      <alignment horizontal="center"/>
    </xf>
    <xf numFmtId="0" fontId="2" fillId="0" borderId="23" xfId="0" applyFont="1" applyBorder="1" applyAlignment="1" applyProtection="1">
      <alignment horizontal="center"/>
    </xf>
    <xf numFmtId="0" fontId="3" fillId="4" borderId="0" xfId="0" applyFont="1" applyFill="1" applyBorder="1" applyProtection="1"/>
    <xf numFmtId="0" fontId="12" fillId="0" borderId="19" xfId="0" applyFont="1" applyFill="1" applyBorder="1" applyAlignment="1" applyProtection="1">
      <alignment vertical="center"/>
    </xf>
    <xf numFmtId="0" fontId="12" fillId="0" borderId="18" xfId="0" applyFont="1" applyFill="1" applyBorder="1" applyAlignment="1" applyProtection="1">
      <alignment vertical="center"/>
    </xf>
    <xf numFmtId="0" fontId="3" fillId="0" borderId="20" xfId="0" applyFont="1" applyBorder="1" applyProtection="1"/>
    <xf numFmtId="0" fontId="3" fillId="0" borderId="22" xfId="0" applyFont="1" applyBorder="1" applyProtection="1"/>
    <xf numFmtId="0" fontId="2" fillId="0" borderId="0" xfId="0" applyFont="1" applyAlignment="1" applyProtection="1">
      <alignment horizontal="left"/>
    </xf>
    <xf numFmtId="0" fontId="14" fillId="0" borderId="0" xfId="0" applyFont="1"/>
    <xf numFmtId="0" fontId="13" fillId="0" borderId="0" xfId="0" applyFont="1"/>
    <xf numFmtId="166" fontId="13" fillId="0" borderId="0" xfId="0" applyNumberFormat="1" applyFont="1" applyAlignment="1">
      <alignment horizontal="center"/>
    </xf>
    <xf numFmtId="171" fontId="0" fillId="0" borderId="0" xfId="0" applyNumberFormat="1" applyAlignment="1">
      <alignment horizontal="center"/>
    </xf>
    <xf numFmtId="0" fontId="13" fillId="0" borderId="0" xfId="0" applyFont="1" applyAlignment="1">
      <alignment vertical="top"/>
    </xf>
    <xf numFmtId="0" fontId="2" fillId="0" borderId="0" xfId="0" applyFont="1" applyFill="1" applyBorder="1" applyAlignment="1" applyProtection="1"/>
    <xf numFmtId="2" fontId="2" fillId="0" borderId="0" xfId="0" applyNumberFormat="1" applyFont="1" applyFill="1" applyBorder="1" applyAlignment="1" applyProtection="1">
      <alignment horizontal="left"/>
    </xf>
    <xf numFmtId="0" fontId="3" fillId="0" borderId="2" xfId="0" applyFont="1" applyBorder="1" applyProtection="1"/>
    <xf numFmtId="0" fontId="2" fillId="0" borderId="0" xfId="0" applyFont="1" applyBorder="1" applyAlignment="1" applyProtection="1">
      <alignment horizontal="right"/>
    </xf>
    <xf numFmtId="0" fontId="2" fillId="0" borderId="0" xfId="0" applyFont="1" applyBorder="1" applyAlignment="1" applyProtection="1">
      <alignment horizontal="center"/>
    </xf>
    <xf numFmtId="0" fontId="2" fillId="0" borderId="18" xfId="0" applyFont="1" applyBorder="1" applyProtection="1"/>
    <xf numFmtId="0" fontId="2" fillId="0" borderId="0" xfId="0" applyFont="1" applyFill="1" applyBorder="1" applyAlignment="1" applyProtection="1">
      <alignment vertical="center"/>
    </xf>
    <xf numFmtId="0" fontId="2" fillId="0" borderId="0" xfId="0" applyFont="1" applyFill="1" applyBorder="1" applyAlignment="1" applyProtection="1">
      <alignment horizontal="left" vertical="center"/>
    </xf>
    <xf numFmtId="0" fontId="2" fillId="0" borderId="0" xfId="0" applyFont="1" applyFill="1" applyBorder="1" applyAlignment="1" applyProtection="1">
      <alignment horizontal="center" vertical="center"/>
    </xf>
    <xf numFmtId="0" fontId="2" fillId="0" borderId="0" xfId="0" applyFont="1" applyBorder="1" applyAlignment="1" applyProtection="1">
      <alignment vertical="center"/>
    </xf>
    <xf numFmtId="0" fontId="2" fillId="0" borderId="0" xfId="0" applyFont="1"/>
    <xf numFmtId="0" fontId="17" fillId="0" borderId="0" xfId="0" applyFont="1"/>
    <xf numFmtId="0" fontId="17" fillId="0" borderId="0" xfId="0" applyFont="1" applyBorder="1"/>
    <xf numFmtId="0" fontId="20" fillId="0" borderId="0" xfId="0" applyFont="1"/>
    <xf numFmtId="0" fontId="2" fillId="0" borderId="0" xfId="0" applyFont="1" applyAlignment="1">
      <alignment vertical="top" wrapText="1"/>
    </xf>
    <xf numFmtId="0" fontId="2" fillId="0" borderId="0" xfId="0" applyFont="1" applyAlignment="1">
      <alignment horizontal="left" vertical="top" wrapText="1"/>
    </xf>
    <xf numFmtId="166" fontId="13" fillId="0" borderId="0" xfId="0" applyNumberFormat="1" applyFont="1" applyAlignment="1">
      <alignment horizontal="center"/>
    </xf>
    <xf numFmtId="171" fontId="0" fillId="0" borderId="0" xfId="0" applyNumberFormat="1" applyAlignment="1">
      <alignment horizontal="center"/>
    </xf>
    <xf numFmtId="0" fontId="21" fillId="0" borderId="0" xfId="0" applyFont="1"/>
    <xf numFmtId="0" fontId="13" fillId="0" borderId="0" xfId="0" applyFont="1" applyAlignment="1">
      <alignment vertical="top" wrapText="1"/>
    </xf>
    <xf numFmtId="0" fontId="0" fillId="0" borderId="0" xfId="0" applyAlignment="1">
      <alignment vertical="top" wrapText="1"/>
    </xf>
    <xf numFmtId="0" fontId="5" fillId="0" borderId="0" xfId="0" applyFont="1"/>
    <xf numFmtId="0" fontId="23" fillId="0" borderId="0" xfId="0" applyFont="1"/>
    <xf numFmtId="0" fontId="13" fillId="0" borderId="0" xfId="0" applyFont="1" applyAlignment="1">
      <alignment horizontal="center"/>
    </xf>
    <xf numFmtId="0" fontId="2" fillId="3" borderId="15" xfId="0" applyFont="1" applyFill="1" applyBorder="1" applyAlignment="1" applyProtection="1">
      <alignment horizontal="center" vertical="center"/>
      <protection locked="0"/>
    </xf>
    <xf numFmtId="0" fontId="2" fillId="3" borderId="9" xfId="0" applyFont="1" applyFill="1" applyBorder="1" applyAlignment="1" applyProtection="1">
      <alignment horizontal="center" vertical="center"/>
      <protection locked="0"/>
    </xf>
    <xf numFmtId="0" fontId="2" fillId="3" borderId="16" xfId="0" applyFont="1" applyFill="1" applyBorder="1" applyAlignment="1" applyProtection="1">
      <alignment horizontal="center" vertical="center"/>
      <protection locked="0"/>
    </xf>
    <xf numFmtId="0" fontId="2" fillId="0" borderId="0" xfId="0" applyFont="1" applyBorder="1" applyAlignment="1" applyProtection="1">
      <alignment horizontal="left"/>
    </xf>
    <xf numFmtId="0" fontId="5" fillId="3" borderId="17" xfId="0" applyFont="1" applyFill="1" applyBorder="1" applyAlignment="1" applyProtection="1">
      <alignment horizontal="center" vertical="center"/>
      <protection locked="0"/>
    </xf>
    <xf numFmtId="0" fontId="5" fillId="3" borderId="13" xfId="0" applyFont="1" applyFill="1" applyBorder="1" applyAlignment="1" applyProtection="1">
      <alignment horizontal="center" vertical="center"/>
      <protection locked="0"/>
    </xf>
    <xf numFmtId="0" fontId="5" fillId="3" borderId="6" xfId="0" applyFont="1" applyFill="1" applyBorder="1" applyAlignment="1" applyProtection="1">
      <alignment horizontal="center" vertical="center"/>
      <protection locked="0"/>
    </xf>
    <xf numFmtId="0" fontId="5" fillId="3" borderId="14" xfId="0" applyFont="1" applyFill="1" applyBorder="1" applyAlignment="1" applyProtection="1">
      <alignment horizontal="center" vertical="center"/>
      <protection locked="0"/>
    </xf>
    <xf numFmtId="0" fontId="5" fillId="3" borderId="11" xfId="0" applyFont="1" applyFill="1" applyBorder="1" applyAlignment="1" applyProtection="1">
      <alignment horizontal="center" vertical="center"/>
      <protection locked="0"/>
    </xf>
    <xf numFmtId="0" fontId="5" fillId="0" borderId="17" xfId="0" applyFont="1" applyBorder="1" applyAlignment="1" applyProtection="1">
      <alignment horizontal="center"/>
      <protection locked="0"/>
    </xf>
    <xf numFmtId="0" fontId="5" fillId="0" borderId="11" xfId="0" applyFont="1" applyBorder="1" applyAlignment="1" applyProtection="1">
      <alignment horizontal="center"/>
      <protection locked="0"/>
    </xf>
    <xf numFmtId="168" fontId="2" fillId="0" borderId="0" xfId="0" applyNumberFormat="1" applyFont="1" applyAlignment="1" applyProtection="1">
      <alignment horizontal="left"/>
    </xf>
    <xf numFmtId="0" fontId="3" fillId="3" borderId="11" xfId="0" applyFont="1" applyFill="1" applyBorder="1" applyAlignment="1" applyProtection="1">
      <alignment horizontal="center" vertical="center"/>
      <protection locked="0"/>
    </xf>
    <xf numFmtId="0" fontId="5" fillId="0" borderId="0" xfId="0" applyFont="1" applyBorder="1" applyAlignment="1" applyProtection="1">
      <alignment horizontal="left"/>
    </xf>
    <xf numFmtId="0" fontId="5" fillId="0" borderId="19"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4" fillId="0" borderId="18" xfId="0" applyFont="1" applyFill="1" applyBorder="1" applyAlignment="1" applyProtection="1">
      <alignment horizontal="center" vertical="center"/>
    </xf>
    <xf numFmtId="0" fontId="4" fillId="0" borderId="23" xfId="0" applyFont="1" applyFill="1" applyBorder="1" applyAlignment="1" applyProtection="1">
      <alignment horizontal="center" vertical="center"/>
    </xf>
    <xf numFmtId="49" fontId="2" fillId="3" borderId="11" xfId="0" applyNumberFormat="1" applyFont="1" applyFill="1" applyBorder="1" applyAlignment="1" applyProtection="1">
      <alignment horizontal="center" vertical="center"/>
      <protection locked="0"/>
    </xf>
    <xf numFmtId="49" fontId="2" fillId="3" borderId="17" xfId="0" applyNumberFormat="1" applyFont="1" applyFill="1" applyBorder="1" applyAlignment="1" applyProtection="1">
      <alignment horizontal="center" vertical="center"/>
      <protection locked="0"/>
    </xf>
    <xf numFmtId="0" fontId="2" fillId="0" borderId="0" xfId="0" applyFont="1" applyBorder="1" applyAlignment="1" applyProtection="1">
      <alignment horizontal="right"/>
    </xf>
    <xf numFmtId="164" fontId="2" fillId="3" borderId="6" xfId="0" applyNumberFormat="1" applyFont="1" applyFill="1" applyBorder="1" applyAlignment="1" applyProtection="1">
      <alignment horizontal="center" vertical="center"/>
      <protection locked="0"/>
    </xf>
    <xf numFmtId="0" fontId="2" fillId="0" borderId="1" xfId="0" applyFont="1" applyBorder="1" applyAlignment="1" applyProtection="1">
      <alignment horizontal="center"/>
    </xf>
    <xf numFmtId="0" fontId="5" fillId="0" borderId="19" xfId="0" applyFont="1" applyBorder="1" applyAlignment="1" applyProtection="1">
      <alignment horizontal="left"/>
    </xf>
    <xf numFmtId="0" fontId="5" fillId="0" borderId="19" xfId="0" applyNumberFormat="1" applyFont="1" applyBorder="1" applyAlignment="1" applyProtection="1">
      <alignment horizontal="center"/>
    </xf>
    <xf numFmtId="0" fontId="5" fillId="0" borderId="0" xfId="0" applyFont="1" applyAlignment="1" applyProtection="1">
      <alignment horizontal="left"/>
    </xf>
    <xf numFmtId="0" fontId="5" fillId="0" borderId="0" xfId="0" applyFont="1" applyAlignment="1" applyProtection="1">
      <alignment horizontal="center"/>
    </xf>
    <xf numFmtId="0" fontId="5" fillId="0" borderId="19" xfId="0" applyFont="1" applyBorder="1" applyAlignment="1" applyProtection="1">
      <alignment horizontal="right"/>
    </xf>
    <xf numFmtId="0" fontId="2" fillId="0" borderId="18" xfId="0" applyFont="1" applyBorder="1" applyAlignment="1" applyProtection="1">
      <alignment horizontal="center"/>
    </xf>
    <xf numFmtId="0" fontId="5" fillId="0" borderId="0" xfId="0" applyFont="1" applyBorder="1" applyAlignment="1" applyProtection="1">
      <alignment horizontal="center"/>
    </xf>
    <xf numFmtId="0" fontId="2" fillId="3" borderId="17" xfId="0" applyFont="1" applyFill="1" applyBorder="1" applyAlignment="1" applyProtection="1">
      <alignment horizontal="center" vertical="center"/>
      <protection locked="0"/>
    </xf>
    <xf numFmtId="0" fontId="3" fillId="0" borderId="3" xfId="0" applyFont="1" applyBorder="1" applyAlignment="1" applyProtection="1">
      <alignment horizontal="center" vertical="center"/>
    </xf>
    <xf numFmtId="0" fontId="3" fillId="0" borderId="35" xfId="0" applyFont="1" applyBorder="1" applyAlignment="1" applyProtection="1">
      <alignment horizontal="center" vertical="center"/>
    </xf>
    <xf numFmtId="0" fontId="3" fillId="0" borderId="0" xfId="0" applyFont="1" applyAlignment="1" applyProtection="1">
      <alignment horizontal="left" vertical="center" wrapText="1"/>
    </xf>
    <xf numFmtId="0" fontId="2" fillId="3" borderId="39" xfId="0" applyFont="1" applyFill="1" applyBorder="1" applyAlignment="1" applyProtection="1">
      <alignment horizontal="left" vertical="top" wrapText="1"/>
      <protection locked="0"/>
    </xf>
    <xf numFmtId="0" fontId="2" fillId="3" borderId="40" xfId="0" applyFont="1" applyFill="1" applyBorder="1" applyAlignment="1" applyProtection="1">
      <alignment horizontal="left" vertical="top" wrapText="1"/>
      <protection locked="0"/>
    </xf>
    <xf numFmtId="0" fontId="2" fillId="3" borderId="41" xfId="0" applyFont="1" applyFill="1" applyBorder="1" applyAlignment="1" applyProtection="1">
      <alignment horizontal="left" vertical="top" wrapText="1"/>
      <protection locked="0"/>
    </xf>
    <xf numFmtId="0" fontId="2" fillId="3" borderId="32" xfId="0" applyFont="1" applyFill="1" applyBorder="1" applyAlignment="1" applyProtection="1">
      <alignment horizontal="left" vertical="top" wrapText="1"/>
      <protection locked="0"/>
    </xf>
    <xf numFmtId="0" fontId="2" fillId="3" borderId="11" xfId="0" applyFont="1" applyFill="1" applyBorder="1" applyAlignment="1" applyProtection="1">
      <alignment horizontal="left" vertical="top" wrapText="1"/>
      <protection locked="0"/>
    </xf>
    <xf numFmtId="0" fontId="2" fillId="3" borderId="24" xfId="0" applyFont="1" applyFill="1" applyBorder="1" applyAlignment="1" applyProtection="1">
      <alignment horizontal="left" vertical="top" wrapText="1"/>
      <protection locked="0"/>
    </xf>
    <xf numFmtId="0" fontId="2" fillId="3" borderId="20" xfId="0" applyFont="1" applyFill="1" applyBorder="1" applyAlignment="1" applyProtection="1">
      <alignment horizontal="left" vertical="top" wrapText="1"/>
      <protection locked="0"/>
    </xf>
    <xf numFmtId="0" fontId="2" fillId="3" borderId="19" xfId="0" applyFont="1" applyFill="1" applyBorder="1" applyAlignment="1" applyProtection="1">
      <alignment horizontal="left" vertical="top" wrapText="1"/>
      <protection locked="0"/>
    </xf>
    <xf numFmtId="0" fontId="2" fillId="3" borderId="21" xfId="0" applyFont="1" applyFill="1" applyBorder="1" applyAlignment="1" applyProtection="1">
      <alignment horizontal="left" vertical="top" wrapText="1"/>
      <protection locked="0"/>
    </xf>
    <xf numFmtId="0" fontId="2" fillId="3" borderId="22" xfId="0" applyFont="1" applyFill="1" applyBorder="1" applyAlignment="1" applyProtection="1">
      <alignment horizontal="left" vertical="top" wrapText="1"/>
      <protection locked="0"/>
    </xf>
    <xf numFmtId="0" fontId="2" fillId="3" borderId="18" xfId="0" applyFont="1" applyFill="1" applyBorder="1" applyAlignment="1" applyProtection="1">
      <alignment horizontal="left" vertical="top" wrapText="1"/>
      <protection locked="0"/>
    </xf>
    <xf numFmtId="0" fontId="2" fillId="3" borderId="23" xfId="0" applyFont="1" applyFill="1" applyBorder="1" applyAlignment="1" applyProtection="1">
      <alignment horizontal="left" vertical="top" wrapText="1"/>
      <protection locked="0"/>
    </xf>
    <xf numFmtId="0" fontId="5" fillId="0" borderId="19" xfId="0" applyFont="1" applyBorder="1" applyAlignment="1" applyProtection="1">
      <alignment horizontal="left" vertical="top" wrapText="1"/>
    </xf>
    <xf numFmtId="0" fontId="5" fillId="0" borderId="0" xfId="0" applyFont="1" applyBorder="1" applyAlignment="1" applyProtection="1">
      <alignment horizontal="left" vertical="top" wrapText="1"/>
    </xf>
    <xf numFmtId="0" fontId="2" fillId="0" borderId="12" xfId="0" applyFont="1" applyBorder="1" applyAlignment="1" applyProtection="1">
      <alignment horizontal="center"/>
    </xf>
    <xf numFmtId="0" fontId="3" fillId="0" borderId="0" xfId="0" applyFont="1" applyBorder="1" applyAlignment="1" applyProtection="1">
      <alignment horizontal="center"/>
    </xf>
    <xf numFmtId="0" fontId="2" fillId="0" borderId="20" xfId="0" applyFont="1" applyBorder="1" applyAlignment="1" applyProtection="1">
      <alignment horizontal="center"/>
    </xf>
    <xf numFmtId="0" fontId="3" fillId="0" borderId="19" xfId="0" applyFont="1" applyBorder="1" applyAlignment="1" applyProtection="1">
      <alignment horizontal="center"/>
    </xf>
    <xf numFmtId="0" fontId="2" fillId="3" borderId="29" xfId="0" applyFont="1" applyFill="1" applyBorder="1" applyAlignment="1" applyProtection="1">
      <alignment horizontal="center" vertical="center"/>
      <protection locked="0"/>
    </xf>
    <xf numFmtId="0" fontId="3" fillId="3" borderId="30" xfId="0" applyFont="1" applyFill="1" applyBorder="1" applyAlignment="1" applyProtection="1">
      <alignment horizontal="center" vertical="center"/>
      <protection locked="0"/>
    </xf>
    <xf numFmtId="1" fontId="2" fillId="3" borderId="30" xfId="0" applyNumberFormat="1" applyFont="1" applyFill="1" applyBorder="1" applyAlignment="1" applyProtection="1">
      <alignment horizontal="center" vertical="center"/>
      <protection locked="0"/>
    </xf>
    <xf numFmtId="2" fontId="2" fillId="0" borderId="30" xfId="0" applyNumberFormat="1" applyFont="1" applyFill="1" applyBorder="1" applyAlignment="1" applyProtection="1">
      <alignment horizontal="center"/>
    </xf>
    <xf numFmtId="0" fontId="2" fillId="3" borderId="36" xfId="0" applyFont="1" applyFill="1" applyBorder="1" applyAlignment="1" applyProtection="1">
      <alignment horizontal="center" vertical="center"/>
      <protection locked="0"/>
    </xf>
    <xf numFmtId="0" fontId="3" fillId="3" borderId="37" xfId="0" applyFont="1" applyFill="1" applyBorder="1" applyAlignment="1" applyProtection="1">
      <alignment horizontal="center" vertical="center"/>
      <protection locked="0"/>
    </xf>
    <xf numFmtId="0" fontId="2" fillId="3" borderId="37" xfId="0" applyFont="1" applyFill="1" applyBorder="1" applyAlignment="1" applyProtection="1">
      <alignment horizontal="center" vertical="center"/>
      <protection locked="0"/>
    </xf>
    <xf numFmtId="2" fontId="2" fillId="0" borderId="37" xfId="0" applyNumberFormat="1" applyFont="1" applyFill="1" applyBorder="1" applyAlignment="1" applyProtection="1">
      <alignment horizontal="center"/>
    </xf>
    <xf numFmtId="0" fontId="2" fillId="3" borderId="37" xfId="0" applyNumberFormat="1" applyFont="1" applyFill="1" applyBorder="1" applyAlignment="1" applyProtection="1">
      <alignment horizontal="center" vertical="center"/>
      <protection locked="0"/>
    </xf>
    <xf numFmtId="0" fontId="2" fillId="0" borderId="3" xfId="0" applyFont="1" applyBorder="1" applyAlignment="1" applyProtection="1">
      <alignment horizontal="center"/>
    </xf>
    <xf numFmtId="0" fontId="2" fillId="0" borderId="4" xfId="0" applyFont="1" applyBorder="1" applyAlignment="1" applyProtection="1">
      <alignment horizontal="center"/>
    </xf>
    <xf numFmtId="0" fontId="2" fillId="3" borderId="30" xfId="0" applyFont="1" applyFill="1" applyBorder="1" applyAlignment="1" applyProtection="1">
      <alignment horizontal="center" vertical="center"/>
      <protection locked="0"/>
    </xf>
    <xf numFmtId="0" fontId="2" fillId="0" borderId="43" xfId="0" applyFont="1" applyBorder="1" applyAlignment="1" applyProtection="1">
      <alignment horizontal="center"/>
    </xf>
    <xf numFmtId="0" fontId="2" fillId="0" borderId="19" xfId="0" applyFont="1" applyBorder="1" applyAlignment="1" applyProtection="1">
      <alignment horizontal="center"/>
    </xf>
    <xf numFmtId="0" fontId="2" fillId="0" borderId="21" xfId="0" applyFont="1" applyBorder="1" applyAlignment="1" applyProtection="1">
      <alignment horizontal="center"/>
    </xf>
    <xf numFmtId="166" fontId="2" fillId="0" borderId="27" xfId="0" applyNumberFormat="1" applyFont="1" applyBorder="1" applyAlignment="1" applyProtection="1">
      <alignment horizontal="center"/>
    </xf>
    <xf numFmtId="166" fontId="2" fillId="0" borderId="28" xfId="0" applyNumberFormat="1" applyFont="1" applyBorder="1" applyAlignment="1" applyProtection="1">
      <alignment horizontal="center"/>
    </xf>
    <xf numFmtId="166" fontId="2" fillId="0" borderId="30" xfId="0" applyNumberFormat="1" applyFont="1" applyBorder="1" applyAlignment="1" applyProtection="1">
      <alignment horizontal="center"/>
    </xf>
    <xf numFmtId="166" fontId="2" fillId="0" borderId="31" xfId="0" applyNumberFormat="1" applyFont="1" applyBorder="1" applyAlignment="1" applyProtection="1">
      <alignment horizontal="center"/>
    </xf>
    <xf numFmtId="0" fontId="2" fillId="0" borderId="0" xfId="0" applyFont="1" applyBorder="1" applyAlignment="1" applyProtection="1">
      <alignment horizontal="center"/>
    </xf>
    <xf numFmtId="0" fontId="2" fillId="0" borderId="42" xfId="0" applyFont="1" applyBorder="1" applyAlignment="1" applyProtection="1">
      <alignment horizontal="center"/>
    </xf>
    <xf numFmtId="0" fontId="2" fillId="0" borderId="33" xfId="0" applyFont="1" applyBorder="1" applyAlignment="1" applyProtection="1">
      <alignment horizontal="center"/>
    </xf>
    <xf numFmtId="0" fontId="3" fillId="0" borderId="18" xfId="0" applyFont="1" applyBorder="1" applyAlignment="1" applyProtection="1">
      <alignment horizontal="center"/>
    </xf>
    <xf numFmtId="0" fontId="2" fillId="0" borderId="25" xfId="0" applyFont="1" applyBorder="1" applyAlignment="1" applyProtection="1">
      <alignment horizontal="center"/>
    </xf>
    <xf numFmtId="166" fontId="2" fillId="0" borderId="37" xfId="0" applyNumberFormat="1" applyFont="1" applyBorder="1" applyAlignment="1" applyProtection="1">
      <alignment horizontal="center"/>
    </xf>
    <xf numFmtId="166" fontId="2" fillId="0" borderId="38" xfId="0" applyNumberFormat="1" applyFont="1" applyBorder="1" applyAlignment="1" applyProtection="1">
      <alignment horizontal="center"/>
    </xf>
    <xf numFmtId="166" fontId="2" fillId="3" borderId="37" xfId="0" applyNumberFormat="1" applyFont="1" applyFill="1" applyBorder="1" applyAlignment="1" applyProtection="1">
      <alignment horizontal="center" vertical="center"/>
      <protection locked="0"/>
    </xf>
    <xf numFmtId="166" fontId="2" fillId="3" borderId="30" xfId="0" applyNumberFormat="1" applyFont="1" applyFill="1" applyBorder="1" applyAlignment="1" applyProtection="1">
      <alignment horizontal="center" vertical="center"/>
      <protection locked="0"/>
    </xf>
    <xf numFmtId="2" fontId="2" fillId="0" borderId="27" xfId="0" applyNumberFormat="1" applyFont="1" applyFill="1" applyBorder="1" applyAlignment="1" applyProtection="1">
      <alignment horizontal="center"/>
    </xf>
    <xf numFmtId="0" fontId="2" fillId="0" borderId="33" xfId="0" applyFont="1" applyBorder="1" applyAlignment="1" applyProtection="1">
      <alignment horizontal="right"/>
    </xf>
    <xf numFmtId="0" fontId="3" fillId="0" borderId="18" xfId="0" applyFont="1" applyBorder="1" applyAlignment="1" applyProtection="1">
      <alignment horizontal="right"/>
    </xf>
    <xf numFmtId="0" fontId="2" fillId="0" borderId="18" xfId="0" applyNumberFormat="1" applyFont="1" applyBorder="1" applyAlignment="1" applyProtection="1">
      <alignment horizontal="center"/>
    </xf>
    <xf numFmtId="0" fontId="2" fillId="0" borderId="25" xfId="0" applyNumberFormat="1" applyFont="1" applyBorder="1" applyAlignment="1" applyProtection="1">
      <alignment horizontal="center"/>
    </xf>
    <xf numFmtId="167" fontId="2" fillId="3" borderId="37" xfId="0" applyNumberFormat="1" applyFont="1" applyFill="1" applyBorder="1" applyAlignment="1" applyProtection="1">
      <alignment horizontal="center" vertical="center"/>
      <protection locked="0"/>
    </xf>
    <xf numFmtId="167" fontId="3" fillId="3" borderId="37" xfId="0" applyNumberFormat="1" applyFont="1" applyFill="1" applyBorder="1" applyAlignment="1" applyProtection="1">
      <alignment horizontal="center" vertical="center"/>
      <protection locked="0"/>
    </xf>
    <xf numFmtId="0" fontId="3" fillId="0" borderId="42" xfId="0" applyFont="1" applyBorder="1" applyAlignment="1" applyProtection="1">
      <alignment horizontal="center"/>
    </xf>
    <xf numFmtId="1" fontId="2" fillId="3" borderId="27" xfId="0" applyNumberFormat="1" applyFont="1" applyFill="1" applyBorder="1" applyAlignment="1" applyProtection="1">
      <alignment horizontal="center" vertical="center"/>
      <protection locked="0"/>
    </xf>
    <xf numFmtId="166" fontId="2" fillId="3" borderId="27" xfId="0" applyNumberFormat="1" applyFont="1" applyFill="1" applyBorder="1" applyAlignment="1" applyProtection="1">
      <alignment horizontal="center" vertical="center"/>
      <protection locked="0"/>
    </xf>
    <xf numFmtId="0" fontId="2" fillId="3" borderId="30" xfId="0" applyNumberFormat="1" applyFont="1" applyFill="1" applyBorder="1" applyAlignment="1" applyProtection="1">
      <alignment horizontal="center" vertical="center"/>
      <protection locked="0"/>
    </xf>
    <xf numFmtId="167" fontId="2" fillId="3" borderId="30" xfId="0" applyNumberFormat="1" applyFont="1" applyFill="1" applyBorder="1" applyAlignment="1" applyProtection="1">
      <alignment horizontal="center" vertical="center"/>
      <protection locked="0"/>
    </xf>
    <xf numFmtId="167" fontId="3" fillId="3" borderId="30" xfId="0" applyNumberFormat="1" applyFont="1" applyFill="1" applyBorder="1" applyAlignment="1" applyProtection="1">
      <alignment horizontal="center" vertical="center"/>
      <protection locked="0"/>
    </xf>
    <xf numFmtId="167" fontId="2" fillId="3" borderId="27" xfId="0" applyNumberFormat="1" applyFont="1" applyFill="1" applyBorder="1" applyAlignment="1" applyProtection="1">
      <alignment horizontal="center" vertical="center"/>
      <protection locked="0"/>
    </xf>
    <xf numFmtId="167" fontId="3" fillId="3" borderId="27" xfId="0" applyNumberFormat="1" applyFont="1" applyFill="1" applyBorder="1" applyAlignment="1" applyProtection="1">
      <alignment horizontal="center" vertical="center"/>
      <protection locked="0"/>
    </xf>
    <xf numFmtId="0" fontId="2" fillId="0" borderId="2" xfId="0" applyFont="1" applyBorder="1" applyAlignment="1" applyProtection="1">
      <alignment horizontal="center"/>
    </xf>
    <xf numFmtId="2" fontId="2" fillId="3" borderId="36" xfId="0" applyNumberFormat="1" applyFont="1" applyFill="1" applyBorder="1" applyAlignment="1" applyProtection="1">
      <alignment horizontal="center" vertical="center"/>
      <protection locked="0"/>
    </xf>
    <xf numFmtId="2" fontId="3" fillId="3" borderId="37" xfId="0" applyNumberFormat="1" applyFont="1" applyFill="1" applyBorder="1" applyAlignment="1" applyProtection="1">
      <alignment horizontal="center" vertical="center"/>
      <protection locked="0"/>
    </xf>
    <xf numFmtId="2" fontId="2" fillId="3" borderId="29" xfId="0" applyNumberFormat="1" applyFont="1" applyFill="1" applyBorder="1" applyAlignment="1" applyProtection="1">
      <alignment horizontal="center" vertical="center"/>
      <protection locked="0"/>
    </xf>
    <xf numFmtId="2" fontId="3" fillId="3" borderId="30" xfId="0" applyNumberFormat="1" applyFont="1" applyFill="1" applyBorder="1" applyAlignment="1" applyProtection="1">
      <alignment horizontal="center" vertical="center"/>
      <protection locked="0"/>
    </xf>
    <xf numFmtId="2" fontId="2" fillId="3" borderId="26" xfId="0" applyNumberFormat="1" applyFont="1" applyFill="1" applyBorder="1" applyAlignment="1" applyProtection="1">
      <alignment horizontal="center" vertical="center"/>
      <protection locked="0"/>
    </xf>
    <xf numFmtId="2" fontId="3" fillId="3" borderId="27" xfId="0" applyNumberFormat="1" applyFont="1" applyFill="1" applyBorder="1" applyAlignment="1" applyProtection="1">
      <alignment horizontal="center" vertical="center"/>
      <protection locked="0"/>
    </xf>
    <xf numFmtId="0" fontId="2" fillId="3" borderId="27" xfId="0" applyNumberFormat="1" applyFont="1" applyFill="1" applyBorder="1" applyAlignment="1" applyProtection="1">
      <alignment horizontal="center" vertical="center"/>
      <protection locked="0"/>
    </xf>
    <xf numFmtId="0" fontId="3" fillId="3" borderId="27" xfId="0" applyFont="1" applyFill="1" applyBorder="1" applyAlignment="1" applyProtection="1">
      <alignment horizontal="center" vertical="center"/>
      <protection locked="0"/>
    </xf>
    <xf numFmtId="2" fontId="2" fillId="0" borderId="37" xfId="0" applyNumberFormat="1" applyFont="1" applyBorder="1" applyAlignment="1" applyProtection="1">
      <alignment horizontal="center"/>
    </xf>
    <xf numFmtId="0" fontId="2" fillId="3" borderId="11" xfId="0" applyFont="1" applyFill="1" applyBorder="1" applyAlignment="1" applyProtection="1">
      <alignment horizontal="center"/>
      <protection locked="0"/>
    </xf>
    <xf numFmtId="0" fontId="2" fillId="3" borderId="26" xfId="0" applyFont="1" applyFill="1" applyBorder="1" applyAlignment="1" applyProtection="1">
      <alignment horizontal="center" vertical="center"/>
      <protection locked="0"/>
    </xf>
    <xf numFmtId="2" fontId="2" fillId="3" borderId="27" xfId="0" applyNumberFormat="1" applyFont="1" applyFill="1" applyBorder="1" applyAlignment="1" applyProtection="1">
      <alignment horizontal="center" vertical="center"/>
      <protection locked="0"/>
    </xf>
    <xf numFmtId="0" fontId="3" fillId="0" borderId="0" xfId="0" applyFont="1" applyAlignment="1" applyProtection="1">
      <alignment horizontal="center"/>
    </xf>
    <xf numFmtId="0" fontId="4" fillId="0" borderId="20" xfId="0" applyFont="1" applyFill="1" applyBorder="1" applyAlignment="1" applyProtection="1">
      <alignment horizontal="center"/>
    </xf>
    <xf numFmtId="0" fontId="4" fillId="0" borderId="19" xfId="0" applyFont="1" applyFill="1" applyBorder="1" applyAlignment="1" applyProtection="1">
      <alignment horizontal="center"/>
    </xf>
    <xf numFmtId="0" fontId="4" fillId="0" borderId="21" xfId="0" applyFont="1" applyFill="1" applyBorder="1" applyAlignment="1" applyProtection="1">
      <alignment horizontal="center"/>
    </xf>
    <xf numFmtId="0" fontId="4" fillId="0" borderId="22" xfId="0" applyFont="1" applyFill="1" applyBorder="1" applyAlignment="1" applyProtection="1">
      <alignment horizontal="center"/>
    </xf>
    <xf numFmtId="0" fontId="4" fillId="0" borderId="18" xfId="0" applyFont="1" applyFill="1" applyBorder="1" applyAlignment="1" applyProtection="1">
      <alignment horizontal="center"/>
    </xf>
    <xf numFmtId="0" fontId="4" fillId="0" borderId="23" xfId="0" applyFont="1" applyFill="1" applyBorder="1" applyAlignment="1" applyProtection="1">
      <alignment horizontal="center"/>
    </xf>
    <xf numFmtId="164" fontId="2" fillId="0" borderId="6"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xf>
    <xf numFmtId="0" fontId="5" fillId="0" borderId="0" xfId="0" applyFont="1" applyBorder="1" applyAlignment="1" applyProtection="1">
      <alignment horizontal="right"/>
    </xf>
    <xf numFmtId="0" fontId="2" fillId="0" borderId="11" xfId="0" applyNumberFormat="1" applyFont="1" applyFill="1" applyBorder="1" applyAlignment="1" applyProtection="1">
      <alignment horizontal="center" vertical="center"/>
    </xf>
    <xf numFmtId="2" fontId="2" fillId="0" borderId="27" xfId="0" applyNumberFormat="1" applyFont="1" applyBorder="1" applyAlignment="1" applyProtection="1">
      <alignment horizontal="center"/>
    </xf>
    <xf numFmtId="2" fontId="2" fillId="0" borderId="30" xfId="0" applyNumberFormat="1" applyFont="1" applyBorder="1" applyAlignment="1" applyProtection="1">
      <alignment horizontal="center"/>
    </xf>
    <xf numFmtId="0" fontId="3" fillId="0" borderId="0" xfId="0" applyFont="1" applyAlignment="1" applyProtection="1"/>
    <xf numFmtId="0" fontId="2" fillId="0" borderId="22" xfId="0" applyFont="1" applyBorder="1" applyAlignment="1" applyProtection="1">
      <alignment horizontal="right"/>
    </xf>
    <xf numFmtId="0" fontId="3" fillId="0" borderId="18" xfId="0" applyFont="1" applyBorder="1" applyProtection="1"/>
    <xf numFmtId="0" fontId="3" fillId="0" borderId="25" xfId="0" applyFont="1" applyBorder="1" applyProtection="1"/>
    <xf numFmtId="0" fontId="3" fillId="0" borderId="0" xfId="0" applyFont="1" applyBorder="1" applyAlignment="1" applyProtection="1">
      <alignment horizontal="left"/>
    </xf>
    <xf numFmtId="0" fontId="3" fillId="3" borderId="45" xfId="0" applyFont="1" applyFill="1" applyBorder="1" applyAlignment="1" applyProtection="1">
      <alignment horizontal="center" vertical="center"/>
      <protection locked="0"/>
    </xf>
    <xf numFmtId="0" fontId="3" fillId="3" borderId="17" xfId="0" applyFont="1" applyFill="1" applyBorder="1" applyAlignment="1" applyProtection="1">
      <alignment horizontal="center" vertical="center"/>
      <protection locked="0"/>
    </xf>
    <xf numFmtId="0" fontId="3" fillId="3" borderId="46" xfId="0" applyFont="1" applyFill="1" applyBorder="1" applyAlignment="1" applyProtection="1">
      <alignment horizontal="center" vertical="center"/>
      <protection locked="0"/>
    </xf>
    <xf numFmtId="0" fontId="2" fillId="3" borderId="45" xfId="0" applyFont="1" applyFill="1" applyBorder="1" applyAlignment="1" applyProtection="1">
      <alignment horizontal="center" vertical="center"/>
      <protection locked="0"/>
    </xf>
    <xf numFmtId="0" fontId="2" fillId="3" borderId="46" xfId="0" applyFont="1" applyFill="1" applyBorder="1" applyAlignment="1" applyProtection="1">
      <alignment horizontal="center" vertical="center"/>
      <protection locked="0"/>
    </xf>
    <xf numFmtId="1" fontId="2" fillId="3" borderId="45" xfId="0" applyNumberFormat="1" applyFont="1" applyFill="1" applyBorder="1" applyAlignment="1" applyProtection="1">
      <alignment horizontal="center" vertical="center"/>
      <protection locked="0"/>
    </xf>
    <xf numFmtId="1" fontId="2" fillId="3" borderId="46" xfId="0" applyNumberFormat="1" applyFont="1" applyFill="1" applyBorder="1" applyAlignment="1" applyProtection="1">
      <alignment horizontal="center" vertical="center"/>
      <protection locked="0"/>
    </xf>
    <xf numFmtId="166" fontId="2" fillId="3" borderId="45" xfId="0" applyNumberFormat="1" applyFont="1" applyFill="1" applyBorder="1" applyAlignment="1" applyProtection="1">
      <alignment horizontal="center" vertical="center"/>
      <protection locked="0"/>
    </xf>
    <xf numFmtId="166" fontId="2" fillId="3" borderId="46" xfId="0" applyNumberFormat="1" applyFont="1" applyFill="1" applyBorder="1" applyAlignment="1" applyProtection="1">
      <alignment horizontal="center" vertical="center"/>
      <protection locked="0"/>
    </xf>
    <xf numFmtId="2" fontId="3" fillId="3" borderId="45" xfId="0" applyNumberFormat="1" applyFont="1" applyFill="1" applyBorder="1" applyAlignment="1" applyProtection="1">
      <alignment horizontal="center" vertical="center"/>
      <protection locked="0"/>
    </xf>
    <xf numFmtId="2" fontId="3" fillId="3" borderId="46" xfId="0" applyNumberFormat="1" applyFont="1" applyFill="1" applyBorder="1" applyAlignment="1" applyProtection="1">
      <alignment horizontal="center" vertical="center"/>
      <protection locked="0"/>
    </xf>
    <xf numFmtId="0" fontId="3" fillId="3" borderId="45" xfId="0" applyFont="1" applyFill="1" applyBorder="1" applyAlignment="1" applyProtection="1">
      <alignment horizontal="center"/>
      <protection locked="0"/>
    </xf>
    <xf numFmtId="0" fontId="3" fillId="3" borderId="46" xfId="0" applyFont="1" applyFill="1" applyBorder="1" applyAlignment="1" applyProtection="1">
      <alignment horizontal="center"/>
      <protection locked="0"/>
    </xf>
    <xf numFmtId="0" fontId="2" fillId="3" borderId="45" xfId="0" applyFont="1" applyFill="1" applyBorder="1" applyAlignment="1" applyProtection="1">
      <alignment horizontal="center"/>
      <protection locked="0"/>
    </xf>
    <xf numFmtId="0" fontId="2" fillId="3" borderId="46" xfId="0" applyFont="1" applyFill="1" applyBorder="1" applyAlignment="1" applyProtection="1">
      <alignment horizontal="center"/>
      <protection locked="0"/>
    </xf>
    <xf numFmtId="0" fontId="2" fillId="0" borderId="47" xfId="0" applyFont="1" applyBorder="1" applyAlignment="1" applyProtection="1">
      <alignment horizontal="center"/>
    </xf>
    <xf numFmtId="0" fontId="2" fillId="0" borderId="3" xfId="0" applyFont="1" applyFill="1" applyBorder="1" applyAlignment="1" applyProtection="1">
      <alignment horizontal="center" vertical="center"/>
    </xf>
    <xf numFmtId="0" fontId="2" fillId="0" borderId="1" xfId="0" applyFont="1" applyFill="1" applyBorder="1" applyAlignment="1" applyProtection="1">
      <alignment horizontal="center" vertical="center"/>
    </xf>
    <xf numFmtId="0" fontId="2" fillId="0" borderId="35" xfId="0" applyFont="1" applyFill="1" applyBorder="1" applyAlignment="1" applyProtection="1">
      <alignment horizontal="center" vertical="center"/>
    </xf>
    <xf numFmtId="2" fontId="2" fillId="0" borderId="28" xfId="0" applyNumberFormat="1" applyFont="1" applyFill="1" applyBorder="1" applyAlignment="1" applyProtection="1">
      <alignment horizontal="center"/>
    </xf>
    <xf numFmtId="0" fontId="2" fillId="0" borderId="34" xfId="0" applyFont="1" applyBorder="1" applyAlignment="1" applyProtection="1">
      <alignment horizontal="center"/>
    </xf>
    <xf numFmtId="0" fontId="2" fillId="0" borderId="35" xfId="0" applyFont="1" applyBorder="1" applyAlignment="1" applyProtection="1">
      <alignment horizontal="center"/>
    </xf>
    <xf numFmtId="0" fontId="2" fillId="3" borderId="29" xfId="0" quotePrefix="1" applyFont="1" applyFill="1" applyBorder="1" applyAlignment="1" applyProtection="1">
      <alignment horizontal="center" vertical="center"/>
      <protection locked="0"/>
    </xf>
    <xf numFmtId="0" fontId="2" fillId="3" borderId="30" xfId="0" quotePrefix="1" applyFont="1" applyFill="1" applyBorder="1" applyAlignment="1" applyProtection="1">
      <alignment horizontal="center" vertical="center"/>
      <protection locked="0"/>
    </xf>
    <xf numFmtId="2" fontId="2" fillId="0" borderId="31" xfId="0" applyNumberFormat="1" applyFont="1" applyFill="1" applyBorder="1" applyAlignment="1" applyProtection="1">
      <alignment horizontal="center"/>
    </xf>
    <xf numFmtId="1" fontId="2" fillId="0" borderId="26" xfId="0" quotePrefix="1" applyNumberFormat="1" applyFont="1" applyFill="1" applyBorder="1" applyAlignment="1" applyProtection="1">
      <alignment horizontal="center" vertical="center"/>
    </xf>
    <xf numFmtId="1" fontId="2" fillId="0" borderId="27" xfId="0" quotePrefix="1" applyNumberFormat="1" applyFont="1" applyFill="1" applyBorder="1" applyAlignment="1" applyProtection="1">
      <alignment horizontal="center" vertical="center"/>
    </xf>
    <xf numFmtId="0" fontId="2" fillId="0" borderId="0" xfId="0" applyFont="1" applyAlignment="1" applyProtection="1">
      <alignment horizontal="right"/>
    </xf>
    <xf numFmtId="1" fontId="2" fillId="3" borderId="37" xfId="0" applyNumberFormat="1" applyFont="1" applyFill="1" applyBorder="1" applyAlignment="1" applyProtection="1">
      <alignment horizontal="center" vertical="center"/>
      <protection locked="0"/>
    </xf>
    <xf numFmtId="0" fontId="2" fillId="0" borderId="0" xfId="0" quotePrefix="1" applyFont="1" applyAlignment="1" applyProtection="1">
      <alignment horizontal="center" vertical="center"/>
    </xf>
    <xf numFmtId="0" fontId="2" fillId="0" borderId="0" xfId="0" applyFont="1" applyAlignment="1" applyProtection="1">
      <alignment horizontal="center" vertical="center"/>
    </xf>
    <xf numFmtId="2" fontId="5" fillId="0" borderId="0" xfId="0" applyNumberFormat="1" applyFont="1" applyAlignment="1" applyProtection="1">
      <alignment horizontal="center" vertical="center"/>
    </xf>
    <xf numFmtId="0" fontId="2" fillId="0" borderId="0" xfId="0" applyFont="1" applyAlignment="1" applyProtection="1">
      <alignment horizontal="center"/>
    </xf>
    <xf numFmtId="0" fontId="2" fillId="3" borderId="27" xfId="0" applyFont="1" applyFill="1" applyBorder="1" applyAlignment="1" applyProtection="1">
      <alignment horizontal="center" vertical="center"/>
      <protection locked="0"/>
    </xf>
    <xf numFmtId="0" fontId="3" fillId="0" borderId="1" xfId="0" applyFont="1" applyBorder="1" applyAlignment="1" applyProtection="1">
      <alignment horizontal="center"/>
    </xf>
    <xf numFmtId="0" fontId="3" fillId="0" borderId="35" xfId="0" applyFont="1" applyBorder="1" applyAlignment="1" applyProtection="1">
      <alignment horizontal="center"/>
    </xf>
    <xf numFmtId="2" fontId="2" fillId="3" borderId="30" xfId="0" applyNumberFormat="1" applyFont="1" applyFill="1" applyBorder="1" applyAlignment="1" applyProtection="1">
      <alignment horizontal="center" vertical="center"/>
      <protection locked="0"/>
    </xf>
    <xf numFmtId="0" fontId="3" fillId="0" borderId="30" xfId="0" applyFont="1" applyBorder="1" applyAlignment="1" applyProtection="1">
      <alignment horizontal="center"/>
    </xf>
    <xf numFmtId="0" fontId="3" fillId="0" borderId="31" xfId="0" applyFont="1" applyBorder="1" applyAlignment="1" applyProtection="1">
      <alignment horizontal="center"/>
    </xf>
    <xf numFmtId="2" fontId="2" fillId="3" borderId="37" xfId="0" applyNumberFormat="1" applyFont="1" applyFill="1" applyBorder="1" applyAlignment="1" applyProtection="1">
      <alignment horizontal="center" vertical="center"/>
      <protection locked="0"/>
    </xf>
    <xf numFmtId="0" fontId="3" fillId="0" borderId="37" xfId="0" applyFont="1" applyBorder="1" applyAlignment="1" applyProtection="1">
      <alignment horizontal="center"/>
    </xf>
    <xf numFmtId="0" fontId="3" fillId="0" borderId="38" xfId="0" applyFont="1" applyBorder="1" applyAlignment="1" applyProtection="1">
      <alignment horizontal="center"/>
    </xf>
    <xf numFmtId="0" fontId="3" fillId="0" borderId="27" xfId="0" applyFont="1" applyBorder="1" applyAlignment="1" applyProtection="1">
      <alignment horizontal="center"/>
    </xf>
    <xf numFmtId="0" fontId="3" fillId="0" borderId="28" xfId="0" applyFont="1" applyBorder="1" applyAlignment="1" applyProtection="1">
      <alignment horizontal="center"/>
    </xf>
    <xf numFmtId="0" fontId="2" fillId="3" borderId="11" xfId="0" applyFont="1" applyFill="1" applyBorder="1" applyAlignment="1" applyProtection="1">
      <alignment horizontal="center" vertical="center"/>
      <protection locked="0"/>
    </xf>
    <xf numFmtId="1" fontId="2" fillId="0" borderId="37" xfId="0" applyNumberFormat="1" applyFont="1" applyBorder="1" applyAlignment="1" applyProtection="1">
      <alignment horizontal="center"/>
    </xf>
    <xf numFmtId="1" fontId="2" fillId="0" borderId="30" xfId="0" applyNumberFormat="1" applyFont="1" applyBorder="1" applyAlignment="1" applyProtection="1">
      <alignment horizontal="center"/>
    </xf>
    <xf numFmtId="0" fontId="3" fillId="0" borderId="23" xfId="0" applyFont="1" applyBorder="1" applyProtection="1"/>
    <xf numFmtId="1" fontId="2" fillId="0" borderId="27" xfId="0" applyNumberFormat="1" applyFont="1" applyBorder="1" applyAlignment="1" applyProtection="1">
      <alignment horizontal="center"/>
    </xf>
    <xf numFmtId="1" fontId="3" fillId="0" borderId="27" xfId="0" applyNumberFormat="1" applyFont="1" applyBorder="1" applyAlignment="1" applyProtection="1">
      <alignment horizontal="center"/>
    </xf>
    <xf numFmtId="166" fontId="3" fillId="0" borderId="27" xfId="0" applyNumberFormat="1" applyFont="1" applyBorder="1" applyAlignment="1" applyProtection="1">
      <alignment horizontal="center"/>
    </xf>
    <xf numFmtId="166" fontId="3" fillId="0" borderId="28" xfId="0" applyNumberFormat="1" applyFont="1" applyBorder="1" applyAlignment="1" applyProtection="1">
      <alignment horizontal="center"/>
    </xf>
    <xf numFmtId="0" fontId="3" fillId="0" borderId="18" xfId="0" applyFont="1" applyBorder="1" applyAlignment="1" applyProtection="1">
      <alignment horizontal="left"/>
    </xf>
    <xf numFmtId="170" fontId="3" fillId="3" borderId="11" xfId="0" applyNumberFormat="1" applyFont="1" applyFill="1" applyBorder="1" applyAlignment="1" applyProtection="1">
      <alignment horizontal="center" vertical="center"/>
      <protection locked="0"/>
    </xf>
    <xf numFmtId="0" fontId="3" fillId="4" borderId="20" xfId="0" applyFont="1" applyFill="1" applyBorder="1" applyAlignment="1" applyProtection="1">
      <alignment horizontal="center"/>
    </xf>
    <xf numFmtId="0" fontId="3" fillId="4" borderId="19" xfId="0" applyFont="1" applyFill="1" applyBorder="1" applyAlignment="1" applyProtection="1">
      <alignment horizontal="center"/>
    </xf>
    <xf numFmtId="0" fontId="3" fillId="4" borderId="21" xfId="0" applyFont="1" applyFill="1" applyBorder="1" applyAlignment="1" applyProtection="1">
      <alignment horizontal="center"/>
    </xf>
    <xf numFmtId="169" fontId="3" fillId="3" borderId="11" xfId="0" applyNumberFormat="1" applyFont="1" applyFill="1" applyBorder="1" applyAlignment="1" applyProtection="1">
      <alignment horizontal="center" vertical="center"/>
      <protection locked="0"/>
    </xf>
    <xf numFmtId="0" fontId="3" fillId="4" borderId="12" xfId="0" applyFont="1" applyFill="1" applyBorder="1" applyAlignment="1" applyProtection="1">
      <alignment horizontal="center" vertical="center"/>
    </xf>
    <xf numFmtId="0" fontId="3" fillId="4" borderId="0" xfId="0" applyFont="1" applyFill="1" applyBorder="1" applyAlignment="1" applyProtection="1">
      <alignment horizontal="center" vertical="center"/>
    </xf>
    <xf numFmtId="0" fontId="3" fillId="4" borderId="22" xfId="0" applyFont="1" applyFill="1" applyBorder="1" applyAlignment="1" applyProtection="1">
      <alignment horizontal="center" vertical="center"/>
    </xf>
    <xf numFmtId="0" fontId="3" fillId="4" borderId="18" xfId="0" applyFont="1" applyFill="1" applyBorder="1" applyAlignment="1" applyProtection="1">
      <alignment horizontal="center" vertical="center"/>
    </xf>
    <xf numFmtId="0" fontId="7" fillId="4" borderId="12" xfId="0" applyFont="1" applyFill="1" applyBorder="1" applyAlignment="1" applyProtection="1">
      <alignment horizontal="center" vertical="center"/>
    </xf>
    <xf numFmtId="0" fontId="7" fillId="4" borderId="0" xfId="0" applyFont="1" applyFill="1" applyBorder="1" applyAlignment="1" applyProtection="1">
      <alignment horizontal="center" vertical="center"/>
    </xf>
    <xf numFmtId="0" fontId="3" fillId="4" borderId="0" xfId="0" applyFont="1" applyFill="1" applyBorder="1" applyAlignment="1" applyProtection="1">
      <alignment horizontal="center"/>
    </xf>
    <xf numFmtId="0" fontId="3" fillId="4" borderId="44" xfId="0" applyFont="1" applyFill="1" applyBorder="1" applyAlignment="1" applyProtection="1">
      <alignment horizontal="center"/>
    </xf>
    <xf numFmtId="0" fontId="3" fillId="4" borderId="18" xfId="0" applyFont="1" applyFill="1" applyBorder="1" applyAlignment="1" applyProtection="1">
      <alignment horizontal="center"/>
    </xf>
    <xf numFmtId="0" fontId="3" fillId="4" borderId="23" xfId="0" applyFont="1" applyFill="1" applyBorder="1" applyAlignment="1" applyProtection="1">
      <alignment horizontal="center"/>
    </xf>
    <xf numFmtId="0" fontId="3" fillId="0" borderId="0" xfId="0" applyFont="1" applyAlignment="1" applyProtection="1">
      <alignment horizontal="left" vertical="top" wrapText="1"/>
    </xf>
    <xf numFmtId="166" fontId="2" fillId="3" borderId="36" xfId="0" quotePrefix="1" applyNumberFormat="1" applyFont="1" applyFill="1" applyBorder="1" applyAlignment="1" applyProtection="1">
      <alignment horizontal="center" vertical="center"/>
      <protection locked="0"/>
    </xf>
    <xf numFmtId="166" fontId="2" fillId="3" borderId="37" xfId="0" quotePrefix="1" applyNumberFormat="1" applyFont="1" applyFill="1" applyBorder="1" applyAlignment="1" applyProtection="1">
      <alignment horizontal="center" vertical="center"/>
      <protection locked="0"/>
    </xf>
    <xf numFmtId="2" fontId="2" fillId="0" borderId="38" xfId="0" applyNumberFormat="1" applyFont="1" applyFill="1" applyBorder="1" applyAlignment="1" applyProtection="1">
      <alignment horizontal="center"/>
    </xf>
    <xf numFmtId="2" fontId="4" fillId="0" borderId="18" xfId="0" applyNumberFormat="1" applyFont="1" applyBorder="1" applyAlignment="1" applyProtection="1">
      <alignment horizontal="center"/>
    </xf>
    <xf numFmtId="168" fontId="3" fillId="0" borderId="0" xfId="0" applyNumberFormat="1" applyFont="1" applyAlignment="1" applyProtection="1">
      <alignment horizontal="center"/>
    </xf>
    <xf numFmtId="166" fontId="13" fillId="0" borderId="0" xfId="0" applyNumberFormat="1" applyFont="1" applyAlignment="1">
      <alignment horizontal="center"/>
    </xf>
    <xf numFmtId="171" fontId="13" fillId="0" borderId="0" xfId="0" applyNumberFormat="1" applyFont="1" applyAlignment="1">
      <alignment horizontal="center"/>
    </xf>
    <xf numFmtId="171" fontId="0" fillId="0" borderId="0" xfId="0" applyNumberFormat="1" applyAlignment="1">
      <alignment horizontal="center"/>
    </xf>
    <xf numFmtId="0" fontId="13" fillId="0" borderId="0" xfId="0" applyFont="1" applyAlignment="1">
      <alignment horizontal="left" vertical="top" wrapText="1"/>
    </xf>
    <xf numFmtId="0" fontId="14" fillId="0" borderId="0" xfId="0" applyFont="1" applyAlignment="1">
      <alignment horizontal="left"/>
    </xf>
    <xf numFmtId="0" fontId="15" fillId="0" borderId="11" xfId="0" applyFont="1" applyBorder="1" applyAlignment="1">
      <alignment horizontal="center"/>
    </xf>
    <xf numFmtId="0" fontId="13" fillId="0" borderId="0" xfId="0" applyFont="1" applyAlignment="1">
      <alignment horizontal="center"/>
    </xf>
    <xf numFmtId="0" fontId="2" fillId="0" borderId="0" xfId="0" applyFont="1" applyAlignment="1">
      <alignment horizontal="left" vertical="top" wrapText="1"/>
    </xf>
    <xf numFmtId="0" fontId="0" fillId="3" borderId="50" xfId="0" applyFill="1" applyBorder="1" applyAlignment="1">
      <alignment horizontal="center"/>
    </xf>
    <xf numFmtId="0" fontId="0" fillId="3" borderId="30" xfId="0" applyFill="1" applyBorder="1" applyAlignment="1">
      <alignment horizontal="center"/>
    </xf>
    <xf numFmtId="0" fontId="0" fillId="3" borderId="52" xfId="0" applyFill="1" applyBorder="1" applyAlignment="1">
      <alignment horizontal="center"/>
    </xf>
    <xf numFmtId="0" fontId="13" fillId="3" borderId="48" xfId="0" applyFont="1" applyFill="1" applyBorder="1" applyAlignment="1">
      <alignment horizontal="center"/>
    </xf>
    <xf numFmtId="0" fontId="0" fillId="3" borderId="49" xfId="0" applyFill="1" applyBorder="1" applyAlignment="1">
      <alignment horizontal="center"/>
    </xf>
    <xf numFmtId="0" fontId="0" fillId="3" borderId="51" xfId="0" applyFill="1" applyBorder="1" applyAlignment="1">
      <alignment horizontal="center"/>
    </xf>
    <xf numFmtId="0" fontId="0" fillId="0" borderId="48" xfId="0" applyBorder="1" applyAlignment="1">
      <alignment horizontal="center"/>
    </xf>
    <xf numFmtId="0" fontId="0" fillId="0" borderId="49" xfId="0" applyBorder="1" applyAlignment="1">
      <alignment horizontal="center"/>
    </xf>
    <xf numFmtId="0" fontId="0" fillId="0" borderId="50" xfId="0" applyBorder="1" applyAlignment="1">
      <alignment horizontal="center"/>
    </xf>
    <xf numFmtId="0" fontId="0" fillId="0" borderId="30" xfId="0" applyBorder="1" applyAlignment="1">
      <alignment horizontal="center"/>
    </xf>
    <xf numFmtId="0" fontId="13" fillId="3" borderId="48" xfId="0" applyFont="1" applyFill="1" applyBorder="1" applyAlignment="1">
      <alignment horizontal="center" wrapText="1"/>
    </xf>
    <xf numFmtId="0" fontId="13" fillId="3" borderId="49" xfId="0" applyFont="1" applyFill="1" applyBorder="1" applyAlignment="1">
      <alignment horizontal="center" wrapText="1"/>
    </xf>
    <xf numFmtId="0" fontId="13" fillId="3" borderId="51" xfId="0" applyFont="1" applyFill="1" applyBorder="1" applyAlignment="1">
      <alignment horizontal="center" wrapText="1"/>
    </xf>
    <xf numFmtId="0" fontId="13" fillId="3" borderId="50" xfId="0" applyFont="1" applyFill="1" applyBorder="1" applyAlignment="1">
      <alignment horizontal="center" wrapText="1"/>
    </xf>
    <xf numFmtId="0" fontId="13" fillId="3" borderId="30" xfId="0" applyFont="1" applyFill="1" applyBorder="1" applyAlignment="1">
      <alignment horizontal="center" wrapText="1"/>
    </xf>
    <xf numFmtId="0" fontId="13" fillId="3" borderId="52" xfId="0" applyFont="1" applyFill="1" applyBorder="1" applyAlignment="1">
      <alignment horizontal="center" wrapText="1"/>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0" borderId="0" xfId="0" applyAlignment="1">
      <alignment horizontal="right"/>
    </xf>
    <xf numFmtId="0" fontId="0" fillId="0" borderId="54" xfId="0" applyBorder="1" applyAlignment="1">
      <alignment horizontal="center"/>
    </xf>
    <xf numFmtId="0" fontId="0" fillId="0" borderId="51" xfId="0" applyBorder="1" applyAlignment="1">
      <alignment horizontal="center"/>
    </xf>
    <xf numFmtId="0" fontId="0" fillId="0" borderId="52" xfId="0" applyBorder="1" applyAlignment="1">
      <alignment horizontal="center"/>
    </xf>
    <xf numFmtId="0" fontId="0" fillId="0" borderId="55" xfId="0" applyBorder="1" applyAlignment="1">
      <alignment horizontal="center"/>
    </xf>
    <xf numFmtId="0" fontId="0" fillId="0" borderId="53" xfId="0" applyBorder="1" applyAlignment="1">
      <alignment horizontal="center"/>
    </xf>
  </cellXfs>
  <cellStyles count="2">
    <cellStyle name="Normal" xfId="0" builtinId="0"/>
    <cellStyle name="Normal 2" xfId="1"/>
  </cellStyles>
  <dxfs count="21">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dxf>
    <dxf>
      <font>
        <color rgb="FF00B05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condense val="0"/>
        <extend val="0"/>
        <color indexed="10"/>
      </font>
      <fill>
        <patternFill patternType="none">
          <bgColor indexed="65"/>
        </patternFill>
      </fill>
    </dxf>
    <dxf>
      <font>
        <condense val="0"/>
        <extend val="0"/>
        <color indexed="10"/>
      </font>
    </dxf>
  </dxfs>
  <tableStyles count="0" defaultTableStyle="TableStyleMedium2" defaultPivotStyle="PivotStyleLight16"/>
  <colors>
    <mruColors>
      <color rgb="FFC0C0C0"/>
      <color rgb="FFDCDC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aseline="0"/>
              <a:t>Exposure Warning Upper Limit</a:t>
            </a:r>
            <a:endParaRPr lang="en-US"/>
          </a:p>
        </c:rich>
      </c:tx>
      <c:layout>
        <c:manualLayout>
          <c:xMode val="edge"/>
          <c:yMode val="edge"/>
          <c:x val="0.20029855643044622"/>
          <c:y val="0"/>
        </c:manualLayout>
      </c:layout>
      <c:overlay val="0"/>
    </c:title>
    <c:autoTitleDeleted val="0"/>
    <c:plotArea>
      <c:layout>
        <c:manualLayout>
          <c:layoutTarget val="inner"/>
          <c:xMode val="edge"/>
          <c:yMode val="edge"/>
          <c:x val="0.15347452554495372"/>
          <c:y val="0.11390052808254211"/>
          <c:w val="0.8058576115485564"/>
          <c:h val="0.67194816272965874"/>
        </c:manualLayout>
      </c:layout>
      <c:scatterChart>
        <c:scatterStyle val="lineMarker"/>
        <c:varyColors val="0"/>
        <c:ser>
          <c:idx val="0"/>
          <c:order val="0"/>
          <c:tx>
            <c:v>FILM AND DIGITAL (PSP PLATE) UPPER LIMIT</c:v>
          </c:tx>
          <c:spPr>
            <a:ln w="28575">
              <a:noFill/>
            </a:ln>
          </c:spPr>
          <c:trendline>
            <c:trendlineType val="linear"/>
            <c:dispRSqr val="0"/>
            <c:dispEq val="0"/>
          </c:trendline>
          <c:xVal>
            <c:numRef>
              <c:f>'Entrance Exposure Check'!$Q$37:$AE$37</c:f>
              <c:numCache>
                <c:formatCode>General</c:formatCode>
                <c:ptCount val="15"/>
                <c:pt idx="0">
                  <c:v>60</c:v>
                </c:pt>
                <c:pt idx="5">
                  <c:v>65</c:v>
                </c:pt>
                <c:pt idx="10">
                  <c:v>70</c:v>
                </c:pt>
              </c:numCache>
            </c:numRef>
          </c:xVal>
          <c:yVal>
            <c:numRef>
              <c:f>'Entrance Exposure Check'!$Q$38:$AE$38</c:f>
              <c:numCache>
                <c:formatCode>General</c:formatCode>
                <c:ptCount val="15"/>
                <c:pt idx="0">
                  <c:v>220</c:v>
                </c:pt>
                <c:pt idx="5">
                  <c:v>190</c:v>
                </c:pt>
                <c:pt idx="10">
                  <c:v>165</c:v>
                </c:pt>
              </c:numCache>
            </c:numRef>
          </c:yVal>
          <c:smooth val="0"/>
          <c:extLst>
            <c:ext xmlns:c16="http://schemas.microsoft.com/office/drawing/2014/chart" uri="{C3380CC4-5D6E-409C-BE32-E72D297353CC}">
              <c16:uniqueId val="{00000000-5874-496A-BD6F-4EF7F5517D38}"/>
            </c:ext>
          </c:extLst>
        </c:ser>
        <c:ser>
          <c:idx val="2"/>
          <c:order val="1"/>
          <c:tx>
            <c:v>DIGITAL (SENSOR) UPPER LIMIT</c:v>
          </c:tx>
          <c:spPr>
            <a:ln w="28575">
              <a:noFill/>
            </a:ln>
          </c:spPr>
          <c:trendline>
            <c:trendlineType val="linear"/>
            <c:dispRSqr val="0"/>
            <c:dispEq val="0"/>
          </c:trendline>
          <c:xVal>
            <c:numRef>
              <c:f>'Entrance Exposure Check'!$Q$37:$AE$37</c:f>
              <c:numCache>
                <c:formatCode>General</c:formatCode>
                <c:ptCount val="15"/>
                <c:pt idx="0">
                  <c:v>60</c:v>
                </c:pt>
                <c:pt idx="5">
                  <c:v>65</c:v>
                </c:pt>
                <c:pt idx="10">
                  <c:v>70</c:v>
                </c:pt>
              </c:numCache>
            </c:numRef>
          </c:xVal>
          <c:yVal>
            <c:numRef>
              <c:f>'Entrance Exposure Check'!$Q$40:$AE$40</c:f>
              <c:numCache>
                <c:formatCode>General</c:formatCode>
                <c:ptCount val="15"/>
                <c:pt idx="0">
                  <c:v>195</c:v>
                </c:pt>
                <c:pt idx="5">
                  <c:v>165</c:v>
                </c:pt>
                <c:pt idx="10">
                  <c:v>140</c:v>
                </c:pt>
              </c:numCache>
            </c:numRef>
          </c:yVal>
          <c:smooth val="0"/>
          <c:extLst>
            <c:ext xmlns:c16="http://schemas.microsoft.com/office/drawing/2014/chart" uri="{C3380CC4-5D6E-409C-BE32-E72D297353CC}">
              <c16:uniqueId val="{00000001-5874-496A-BD6F-4EF7F5517D38}"/>
            </c:ext>
          </c:extLst>
        </c:ser>
        <c:dLbls>
          <c:showLegendKey val="0"/>
          <c:showVal val="0"/>
          <c:showCatName val="0"/>
          <c:showSerName val="0"/>
          <c:showPercent val="0"/>
          <c:showBubbleSize val="0"/>
        </c:dLbls>
        <c:axId val="140712192"/>
        <c:axId val="140718464"/>
      </c:scatterChart>
      <c:valAx>
        <c:axId val="140712192"/>
        <c:scaling>
          <c:orientation val="minMax"/>
        </c:scaling>
        <c:delete val="0"/>
        <c:axPos val="b"/>
        <c:title>
          <c:tx>
            <c:rich>
              <a:bodyPr/>
              <a:lstStyle/>
              <a:p>
                <a:pPr>
                  <a:defRPr/>
                </a:pPr>
                <a:r>
                  <a:rPr lang="en-US"/>
                  <a:t>kVp</a:t>
                </a:r>
              </a:p>
            </c:rich>
          </c:tx>
          <c:overlay val="0"/>
        </c:title>
        <c:numFmt formatCode="General" sourceLinked="1"/>
        <c:majorTickMark val="out"/>
        <c:minorTickMark val="none"/>
        <c:tickLblPos val="nextTo"/>
        <c:crossAx val="140718464"/>
        <c:crosses val="autoZero"/>
        <c:crossBetween val="midCat"/>
      </c:valAx>
      <c:valAx>
        <c:axId val="140718464"/>
        <c:scaling>
          <c:orientation val="minMax"/>
          <c:min val="100"/>
        </c:scaling>
        <c:delete val="0"/>
        <c:axPos val="l"/>
        <c:majorGridlines>
          <c:spPr>
            <a:ln>
              <a:noFill/>
            </a:ln>
          </c:spPr>
        </c:majorGridlines>
        <c:title>
          <c:tx>
            <c:rich>
              <a:bodyPr rot="-5400000" vert="horz"/>
              <a:lstStyle/>
              <a:p>
                <a:pPr>
                  <a:defRPr/>
                </a:pPr>
                <a:r>
                  <a:rPr lang="en-US"/>
                  <a:t>Entrance Exposure (mR)</a:t>
                </a:r>
              </a:p>
            </c:rich>
          </c:tx>
          <c:overlay val="0"/>
        </c:title>
        <c:numFmt formatCode="General" sourceLinked="1"/>
        <c:majorTickMark val="out"/>
        <c:minorTickMark val="none"/>
        <c:tickLblPos val="nextTo"/>
        <c:crossAx val="140712192"/>
        <c:crosses val="autoZero"/>
        <c:crossBetween val="midCat"/>
      </c:valAx>
      <c:spPr>
        <a:solidFill>
          <a:schemeClr val="accent1">
            <a:lumMod val="40000"/>
            <a:lumOff val="60000"/>
          </a:schemeClr>
        </a:solidFill>
      </c:spPr>
    </c:plotArea>
    <c:legend>
      <c:legendPos val="r"/>
      <c:legendEntry>
        <c:idx val="2"/>
        <c:delete val="1"/>
      </c:legendEntry>
      <c:legendEntry>
        <c:idx val="3"/>
        <c:delete val="1"/>
      </c:legendEntry>
      <c:layout>
        <c:manualLayout>
          <c:xMode val="edge"/>
          <c:yMode val="edge"/>
          <c:x val="0.16809601924759401"/>
          <c:y val="0.50232648002333047"/>
          <c:w val="0.5096817585301836"/>
          <c:h val="0.24997666958296882"/>
        </c:manualLayout>
      </c:layout>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26</xdr:col>
          <xdr:colOff>69850</xdr:colOff>
          <xdr:row>37</xdr:row>
          <xdr:rowOff>114300</xdr:rowOff>
        </xdr:from>
        <xdr:to>
          <xdr:col>30</xdr:col>
          <xdr:colOff>114300</xdr:colOff>
          <xdr:row>38</xdr:row>
          <xdr:rowOff>184150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30</xdr:col>
          <xdr:colOff>184150</xdr:colOff>
          <xdr:row>37</xdr:row>
          <xdr:rowOff>114300</xdr:rowOff>
        </xdr:from>
        <xdr:to>
          <xdr:col>36</xdr:col>
          <xdr:colOff>0</xdr:colOff>
          <xdr:row>38</xdr:row>
          <xdr:rowOff>184150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SAVE SPM FORM</a:t>
              </a:r>
            </a:p>
          </xdr:txBody>
        </xdr:sp>
        <xdr:clientData fPrintsWithSheet="0"/>
      </xdr:twoCellAnchor>
    </mc:Choice>
    <mc:Fallback/>
  </mc:AlternateContent>
  <xdr:twoCellAnchor editAs="oneCell">
    <xdr:from>
      <xdr:col>2</xdr:col>
      <xdr:colOff>103188</xdr:colOff>
      <xdr:row>1</xdr:row>
      <xdr:rowOff>190500</xdr:rowOff>
    </xdr:from>
    <xdr:to>
      <xdr:col>9</xdr:col>
      <xdr:colOff>158750</xdr:colOff>
      <xdr:row>2</xdr:row>
      <xdr:rowOff>158217</xdr:rowOff>
    </xdr:to>
    <xdr:pic>
      <xdr:nvPicPr>
        <xdr:cNvPr id="6" name="Picture 5"/>
        <xdr:cNvPicPr>
          <a:picLocks noChangeAspect="1"/>
        </xdr:cNvPicPr>
      </xdr:nvPicPr>
      <xdr:blipFill>
        <a:blip xmlns:r="http://schemas.openxmlformats.org/officeDocument/2006/relationships" r:embed="rId1"/>
        <a:stretch>
          <a:fillRect/>
        </a:stretch>
      </xdr:blipFill>
      <xdr:spPr>
        <a:xfrm>
          <a:off x="444501" y="309563"/>
          <a:ext cx="1611312" cy="3487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24</xdr:col>
          <xdr:colOff>133350</xdr:colOff>
          <xdr:row>70</xdr:row>
          <xdr:rowOff>190500</xdr:rowOff>
        </xdr:from>
        <xdr:to>
          <xdr:col>29</xdr:col>
          <xdr:colOff>146050</xdr:colOff>
          <xdr:row>73</xdr:row>
          <xdr:rowOff>190500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30</xdr:col>
          <xdr:colOff>50800</xdr:colOff>
          <xdr:row>70</xdr:row>
          <xdr:rowOff>190500</xdr:rowOff>
        </xdr:from>
        <xdr:to>
          <xdr:col>35</xdr:col>
          <xdr:colOff>171450</xdr:colOff>
          <xdr:row>73</xdr:row>
          <xdr:rowOff>190500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SAVE SPM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88900</xdr:colOff>
          <xdr:row>74</xdr:row>
          <xdr:rowOff>69850</xdr:rowOff>
        </xdr:from>
        <xdr:to>
          <xdr:col>13</xdr:col>
          <xdr:colOff>361950</xdr:colOff>
          <xdr:row>75</xdr:row>
          <xdr:rowOff>152400</xdr:rowOff>
        </xdr:to>
        <xdr:sp macro="" textlink="">
          <xdr:nvSpPr>
            <xdr:cNvPr id="2054" name="Button 6" hidden="1">
              <a:extLst>
                <a:ext uri="{63B3BB69-23CF-44E3-9099-C40C66FF867C}">
                  <a14:compatExt spid="_x0000_s205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Access Entry</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11</xdr:col>
      <xdr:colOff>37539</xdr:colOff>
      <xdr:row>54</xdr:row>
      <xdr:rowOff>26332</xdr:rowOff>
    </xdr:from>
    <xdr:to>
      <xdr:col>51</xdr:col>
      <xdr:colOff>37539</xdr:colOff>
      <xdr:row>71</xdr:row>
      <xdr:rowOff>87405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73</xdr:col>
      <xdr:colOff>27827</xdr:colOff>
      <xdr:row>2</xdr:row>
      <xdr:rowOff>20465</xdr:rowOff>
    </xdr:from>
    <xdr:to>
      <xdr:col>98</xdr:col>
      <xdr:colOff>15375</xdr:colOff>
      <xdr:row>24</xdr:row>
      <xdr:rowOff>115715</xdr:rowOff>
    </xdr:to>
    <xdr:pic>
      <xdr:nvPicPr>
        <xdr:cNvPr id="8" name="Picture 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19390" y="484809"/>
          <a:ext cx="2964110" cy="4548187"/>
        </a:xfrm>
        <a:prstGeom prst="rect">
          <a:avLst/>
        </a:prstGeom>
      </xdr:spPr>
    </xdr:pic>
    <xdr:clientData/>
  </xdr:twoCellAnchor>
  <xdr:twoCellAnchor editAs="oneCell">
    <xdr:from>
      <xdr:col>73</xdr:col>
      <xdr:colOff>19537</xdr:colOff>
      <xdr:row>26</xdr:row>
      <xdr:rowOff>12763</xdr:rowOff>
    </xdr:from>
    <xdr:to>
      <xdr:col>98</xdr:col>
      <xdr:colOff>5849</xdr:colOff>
      <xdr:row>50</xdr:row>
      <xdr:rowOff>45260</xdr:rowOff>
    </xdr:to>
    <xdr:pic>
      <xdr:nvPicPr>
        <xdr:cNvPr id="9" name="Picture 8"/>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711100" y="5334857"/>
          <a:ext cx="2954937" cy="49259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73</xdr:col>
      <xdr:colOff>27827</xdr:colOff>
      <xdr:row>2</xdr:row>
      <xdr:rowOff>20455</xdr:rowOff>
    </xdr:from>
    <xdr:to>
      <xdr:col>98</xdr:col>
      <xdr:colOff>15375</xdr:colOff>
      <xdr:row>24</xdr:row>
      <xdr:rowOff>115706</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19390" y="484799"/>
          <a:ext cx="2964110" cy="4548188"/>
        </a:xfrm>
        <a:prstGeom prst="rect">
          <a:avLst/>
        </a:prstGeom>
      </xdr:spPr>
    </xdr:pic>
    <xdr:clientData/>
  </xdr:twoCellAnchor>
  <xdr:twoCellAnchor editAs="oneCell">
    <xdr:from>
      <xdr:col>73</xdr:col>
      <xdr:colOff>23808</xdr:colOff>
      <xdr:row>26</xdr:row>
      <xdr:rowOff>11899</xdr:rowOff>
    </xdr:from>
    <xdr:to>
      <xdr:col>98</xdr:col>
      <xdr:colOff>2183</xdr:colOff>
      <xdr:row>50</xdr:row>
      <xdr:rowOff>80115</xdr:rowOff>
    </xdr:to>
    <xdr:pic>
      <xdr:nvPicPr>
        <xdr:cNvPr id="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15371" y="5333993"/>
          <a:ext cx="2954937" cy="49259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73</xdr:col>
      <xdr:colOff>27826</xdr:colOff>
      <xdr:row>2</xdr:row>
      <xdr:rowOff>8547</xdr:rowOff>
    </xdr:from>
    <xdr:to>
      <xdr:col>98</xdr:col>
      <xdr:colOff>15373</xdr:colOff>
      <xdr:row>24</xdr:row>
      <xdr:rowOff>103797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19389" y="472891"/>
          <a:ext cx="2964109" cy="4548187"/>
        </a:xfrm>
        <a:prstGeom prst="rect">
          <a:avLst/>
        </a:prstGeom>
      </xdr:spPr>
    </xdr:pic>
    <xdr:clientData/>
  </xdr:twoCellAnchor>
  <xdr:twoCellAnchor editAs="oneCell">
    <xdr:from>
      <xdr:col>73</xdr:col>
      <xdr:colOff>11901</xdr:colOff>
      <xdr:row>26</xdr:row>
      <xdr:rowOff>2</xdr:rowOff>
    </xdr:from>
    <xdr:to>
      <xdr:col>97</xdr:col>
      <xdr:colOff>109337</xdr:colOff>
      <xdr:row>50</xdr:row>
      <xdr:rowOff>107156</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03464" y="5322096"/>
          <a:ext cx="2954936" cy="496490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73</xdr:col>
      <xdr:colOff>27826</xdr:colOff>
      <xdr:row>1</xdr:row>
      <xdr:rowOff>246670</xdr:rowOff>
    </xdr:from>
    <xdr:to>
      <xdr:col>98</xdr:col>
      <xdr:colOff>15374</xdr:colOff>
      <xdr:row>24</xdr:row>
      <xdr:rowOff>79982</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19389" y="413358"/>
          <a:ext cx="2964110" cy="4548187"/>
        </a:xfrm>
        <a:prstGeom prst="rect">
          <a:avLst/>
        </a:prstGeom>
      </xdr:spPr>
    </xdr:pic>
    <xdr:clientData/>
  </xdr:twoCellAnchor>
  <xdr:twoCellAnchor editAs="oneCell">
    <xdr:from>
      <xdr:col>73</xdr:col>
      <xdr:colOff>11922</xdr:colOff>
      <xdr:row>26</xdr:row>
      <xdr:rowOff>11934</xdr:rowOff>
    </xdr:from>
    <xdr:to>
      <xdr:col>97</xdr:col>
      <xdr:colOff>109359</xdr:colOff>
      <xdr:row>50</xdr:row>
      <xdr:rowOff>158731</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03485" y="5334028"/>
          <a:ext cx="2954937" cy="50045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69</xdr:col>
      <xdr:colOff>56024</xdr:colOff>
      <xdr:row>7</xdr:row>
      <xdr:rowOff>168070</xdr:rowOff>
    </xdr:from>
    <xdr:to>
      <xdr:col>112</xdr:col>
      <xdr:colOff>2237</xdr:colOff>
      <xdr:row>39</xdr:row>
      <xdr:rowOff>190484</xdr:rowOff>
    </xdr:to>
    <xdr:grpSp>
      <xdr:nvGrpSpPr>
        <xdr:cNvPr id="13" name="Group 12"/>
        <xdr:cNvGrpSpPr/>
      </xdr:nvGrpSpPr>
      <xdr:grpSpPr>
        <a:xfrm>
          <a:off x="7723649" y="1676195"/>
          <a:ext cx="4724588" cy="6578789"/>
          <a:chOff x="8258735" y="3933270"/>
          <a:chExt cx="4764742" cy="6230473"/>
        </a:xfrm>
      </xdr:grpSpPr>
      <xdr:sp macro="" textlink="">
        <xdr:nvSpPr>
          <xdr:cNvPr id="4" name="Rectangle 3"/>
          <xdr:cNvSpPr/>
        </xdr:nvSpPr>
        <xdr:spPr>
          <a:xfrm>
            <a:off x="9872382" y="5322800"/>
            <a:ext cx="571500" cy="1053353"/>
          </a:xfrm>
          <a:prstGeom prst="rect">
            <a:avLst/>
          </a:prstGeom>
          <a:gradFill>
            <a:gsLst>
              <a:gs pos="0">
                <a:schemeClr val="bg1">
                  <a:lumMod val="50000"/>
                </a:schemeClr>
              </a:gs>
              <a:gs pos="80000">
                <a:schemeClr val="bg1">
                  <a:lumMod val="95000"/>
                </a:schemeClr>
              </a:gs>
              <a:gs pos="100000">
                <a:schemeClr val="bg1"/>
              </a:gs>
            </a:gsLst>
          </a:gradFill>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en-US" sz="1100"/>
          </a:p>
        </xdr:txBody>
      </xdr:sp>
      <xdr:sp macro="" textlink="">
        <xdr:nvSpPr>
          <xdr:cNvPr id="3" name="Oval 2"/>
          <xdr:cNvSpPr/>
        </xdr:nvSpPr>
        <xdr:spPr>
          <a:xfrm>
            <a:off x="9244854" y="3933270"/>
            <a:ext cx="1804147" cy="1736912"/>
          </a:xfrm>
          <a:prstGeom prst="ellipse">
            <a:avLst/>
          </a:prstGeom>
          <a:gradFill>
            <a:gsLst>
              <a:gs pos="0">
                <a:schemeClr val="bg1">
                  <a:lumMod val="50000"/>
                </a:schemeClr>
              </a:gs>
              <a:gs pos="53000">
                <a:schemeClr val="bg1">
                  <a:lumMod val="75000"/>
                </a:schemeClr>
              </a:gs>
              <a:gs pos="93000">
                <a:schemeClr val="bg1">
                  <a:lumMod val="85000"/>
                </a:schemeClr>
              </a:gs>
            </a:gsLst>
          </a:gradFill>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en-US" sz="1100"/>
          </a:p>
        </xdr:txBody>
      </xdr:sp>
      <xdr:sp macro="" textlink="">
        <xdr:nvSpPr>
          <xdr:cNvPr id="5" name="Round Same Side Corner Rectangle 4"/>
          <xdr:cNvSpPr/>
        </xdr:nvSpPr>
        <xdr:spPr>
          <a:xfrm>
            <a:off x="9693089" y="7933766"/>
            <a:ext cx="941294" cy="403412"/>
          </a:xfrm>
          <a:prstGeom prst="round2SameRect">
            <a:avLst/>
          </a:prstGeom>
          <a:gradFill>
            <a:gsLst>
              <a:gs pos="0">
                <a:schemeClr val="bg1">
                  <a:lumMod val="50000"/>
                </a:schemeClr>
              </a:gs>
              <a:gs pos="33000">
                <a:srgbClr val="C0C0C0"/>
              </a:gs>
              <a:gs pos="100000">
                <a:schemeClr val="accent2">
                  <a:shade val="94000"/>
                  <a:satMod val="135000"/>
                </a:schemeClr>
              </a:gs>
            </a:gsLst>
          </a:gradFill>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n-US" sz="1100"/>
          </a:p>
        </xdr:txBody>
      </xdr:sp>
      <xdr:sp macro="" textlink="">
        <xdr:nvSpPr>
          <xdr:cNvPr id="7" name="Rounded Rectangle 6"/>
          <xdr:cNvSpPr/>
        </xdr:nvSpPr>
        <xdr:spPr>
          <a:xfrm>
            <a:off x="8258735" y="9031949"/>
            <a:ext cx="3854824" cy="1131794"/>
          </a:xfrm>
          <a:prstGeom prst="roundRect">
            <a:avLst/>
          </a:prstGeom>
          <a:gradFill>
            <a:gsLst>
              <a:gs pos="0">
                <a:srgbClr val="FFEFD1"/>
              </a:gs>
              <a:gs pos="64999">
                <a:srgbClr val="F0EBD5"/>
              </a:gs>
              <a:gs pos="100000">
                <a:srgbClr val="D1C39F"/>
              </a:gs>
            </a:gsLst>
            <a:lin ang="16200000" scaled="0"/>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8" name="Rectangle 7"/>
          <xdr:cNvSpPr/>
        </xdr:nvSpPr>
        <xdr:spPr>
          <a:xfrm>
            <a:off x="9244854" y="6566651"/>
            <a:ext cx="1837765" cy="45719"/>
          </a:xfrm>
          <a:prstGeom prst="rect">
            <a:avLst/>
          </a:prstGeom>
          <a:solidFill>
            <a:schemeClr val="bg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9" name="TextBox 8"/>
          <xdr:cNvSpPr txBox="1"/>
        </xdr:nvSpPr>
        <xdr:spPr>
          <a:xfrm>
            <a:off x="11228295" y="6443382"/>
            <a:ext cx="1400735" cy="302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Aluminum Plates</a:t>
            </a:r>
          </a:p>
        </xdr:txBody>
      </xdr:sp>
      <xdr:sp macro="" textlink="">
        <xdr:nvSpPr>
          <xdr:cNvPr id="10" name="TextBox 9"/>
          <xdr:cNvSpPr txBox="1"/>
        </xdr:nvSpPr>
        <xdr:spPr>
          <a:xfrm>
            <a:off x="11060207" y="7962899"/>
            <a:ext cx="1810870" cy="302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Detector</a:t>
            </a:r>
            <a:r>
              <a:rPr lang="en-US" sz="1200" baseline="0"/>
              <a:t> or Chamber</a:t>
            </a:r>
            <a:endParaRPr lang="en-US" sz="1200"/>
          </a:p>
        </xdr:txBody>
      </xdr:sp>
      <xdr:sp macro="" textlink="">
        <xdr:nvSpPr>
          <xdr:cNvPr id="11" name="TextBox 10"/>
          <xdr:cNvSpPr txBox="1"/>
        </xdr:nvSpPr>
        <xdr:spPr>
          <a:xfrm>
            <a:off x="10607493" y="9101416"/>
            <a:ext cx="1810870" cy="302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Chair or Countertop</a:t>
            </a:r>
          </a:p>
        </xdr:txBody>
      </xdr:sp>
      <xdr:sp macro="" textlink="">
        <xdr:nvSpPr>
          <xdr:cNvPr id="12" name="TextBox 11"/>
          <xdr:cNvSpPr txBox="1"/>
        </xdr:nvSpPr>
        <xdr:spPr>
          <a:xfrm>
            <a:off x="11212607" y="4731122"/>
            <a:ext cx="1810870" cy="302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Treatment Head</a:t>
            </a: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tint="0.59999389629810485"/>
    <pageSetUpPr fitToPage="1"/>
  </sheetPr>
  <dimension ref="A1:AK49"/>
  <sheetViews>
    <sheetView showGridLines="0" showRowColHeaders="0" tabSelected="1" view="pageBreakPreview" topLeftCell="A5" zoomScaleNormal="80" zoomScaleSheetLayoutView="100" workbookViewId="0">
      <selection activeCell="AB5" sqref="AB5:AJ5"/>
    </sheetView>
  </sheetViews>
  <sheetFormatPr defaultColWidth="3.1796875" defaultRowHeight="13" x14ac:dyDescent="0.3"/>
  <cols>
    <col min="1" max="1" width="1.7265625" style="2" customWidth="1"/>
    <col min="2" max="26" width="3.1796875" style="2"/>
    <col min="27" max="27" width="4.81640625" style="2" customWidth="1"/>
    <col min="28" max="35" width="3.1796875" style="2"/>
    <col min="36" max="36" width="5" style="2" customWidth="1"/>
    <col min="37" max="37" width="1.7265625" style="29" customWidth="1"/>
    <col min="38" max="16384" width="3.1796875" style="29"/>
  </cols>
  <sheetData>
    <row r="1" spans="1:37" ht="9.75" customHeight="1" thickBot="1" x14ac:dyDescent="0.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30" customHeight="1" x14ac:dyDescent="0.35">
      <c r="A2" s="1"/>
      <c r="B2" s="54"/>
      <c r="C2" s="52"/>
      <c r="D2" s="52"/>
      <c r="E2" s="52"/>
      <c r="F2" s="52"/>
      <c r="G2" s="52"/>
      <c r="H2" s="52"/>
      <c r="I2" s="52"/>
      <c r="J2" s="52"/>
      <c r="K2" s="100" t="s">
        <v>216</v>
      </c>
      <c r="L2" s="100"/>
      <c r="M2" s="100"/>
      <c r="N2" s="100"/>
      <c r="O2" s="100"/>
      <c r="P2" s="100"/>
      <c r="Q2" s="100"/>
      <c r="R2" s="100"/>
      <c r="S2" s="100"/>
      <c r="T2" s="100"/>
      <c r="U2" s="100"/>
      <c r="V2" s="100"/>
      <c r="W2" s="100"/>
      <c r="X2" s="100"/>
      <c r="Y2" s="100"/>
      <c r="Z2" s="100"/>
      <c r="AA2" s="100"/>
      <c r="AB2" s="100"/>
      <c r="AC2" s="100"/>
      <c r="AD2" s="100"/>
      <c r="AE2" s="100"/>
      <c r="AF2" s="100"/>
      <c r="AG2" s="100"/>
      <c r="AH2" s="100"/>
      <c r="AI2" s="100"/>
      <c r="AJ2" s="101"/>
      <c r="AK2" s="1"/>
    </row>
    <row r="3" spans="1:37" ht="31.5" customHeight="1" thickBot="1" x14ac:dyDescent="0.4">
      <c r="A3" s="1"/>
      <c r="B3" s="55"/>
      <c r="C3" s="53"/>
      <c r="D3" s="53"/>
      <c r="E3" s="53"/>
      <c r="F3" s="53"/>
      <c r="G3" s="53"/>
      <c r="H3" s="53"/>
      <c r="I3" s="53"/>
      <c r="J3" s="53"/>
      <c r="K3" s="102" t="s">
        <v>65</v>
      </c>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3"/>
      <c r="AK3" s="1"/>
    </row>
    <row r="4" spans="1:37" ht="21.75" customHeight="1" thickBot="1" x14ac:dyDescent="0.4">
      <c r="A4" s="1"/>
      <c r="B4" s="108"/>
      <c r="C4" s="108"/>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8"/>
      <c r="AF4" s="108"/>
      <c r="AG4" s="108"/>
      <c r="AH4" s="108"/>
      <c r="AI4" s="108"/>
      <c r="AJ4" s="108"/>
      <c r="AK4" s="1"/>
    </row>
    <row r="5" spans="1:37" ht="15.5" x14ac:dyDescent="0.35">
      <c r="A5" s="1"/>
      <c r="B5" s="109" t="s">
        <v>0</v>
      </c>
      <c r="C5" s="109"/>
      <c r="D5" s="109"/>
      <c r="E5" s="109"/>
      <c r="F5" s="109"/>
      <c r="G5" s="109"/>
      <c r="H5" s="109"/>
      <c r="I5" s="109"/>
      <c r="J5" s="109"/>
      <c r="K5" s="109"/>
      <c r="L5" s="109"/>
      <c r="M5" s="110"/>
      <c r="N5" s="110"/>
      <c r="O5" s="110"/>
      <c r="P5" s="110"/>
      <c r="Q5" s="110"/>
      <c r="R5" s="110"/>
      <c r="S5" s="110"/>
      <c r="T5" s="113" t="s">
        <v>76</v>
      </c>
      <c r="U5" s="113"/>
      <c r="V5" s="113"/>
      <c r="W5" s="113"/>
      <c r="X5" s="113"/>
      <c r="Y5" s="113"/>
      <c r="Z5" s="113"/>
      <c r="AA5" s="113"/>
      <c r="AB5" s="107"/>
      <c r="AC5" s="107"/>
      <c r="AD5" s="107"/>
      <c r="AE5" s="107"/>
      <c r="AF5" s="107"/>
      <c r="AG5" s="107"/>
      <c r="AH5" s="107"/>
      <c r="AI5" s="107"/>
      <c r="AJ5" s="107"/>
      <c r="AK5" s="4"/>
    </row>
    <row r="6" spans="1:37" ht="15.5" x14ac:dyDescent="0.35">
      <c r="A6" s="1"/>
      <c r="B6" s="111" t="s">
        <v>74</v>
      </c>
      <c r="C6" s="111"/>
      <c r="D6" s="111"/>
      <c r="E6" s="111"/>
      <c r="F6" s="111"/>
      <c r="G6" s="111"/>
      <c r="H6" s="111"/>
      <c r="I6" s="104"/>
      <c r="J6" s="104"/>
      <c r="K6" s="104"/>
      <c r="L6" s="104"/>
      <c r="M6" s="104"/>
      <c r="N6" s="104"/>
      <c r="O6" s="104"/>
      <c r="P6" s="104"/>
      <c r="Q6" s="104"/>
      <c r="R6" s="104"/>
      <c r="S6" s="104"/>
      <c r="T6" s="104"/>
      <c r="U6" s="104"/>
      <c r="V6" s="104"/>
      <c r="W6" s="104"/>
      <c r="X6" s="112" t="s">
        <v>2</v>
      </c>
      <c r="Y6" s="112"/>
      <c r="Z6" s="112"/>
      <c r="AA6" s="112"/>
      <c r="AB6" s="116"/>
      <c r="AC6" s="116"/>
      <c r="AD6" s="116"/>
      <c r="AE6" s="116"/>
      <c r="AF6" s="116"/>
      <c r="AG6" s="116"/>
      <c r="AH6" s="116"/>
      <c r="AI6" s="116"/>
      <c r="AJ6" s="116"/>
      <c r="AK6" s="1"/>
    </row>
    <row r="7" spans="1:37" ht="15.5" x14ac:dyDescent="0.35">
      <c r="A7" s="1"/>
      <c r="B7" s="111" t="s">
        <v>73</v>
      </c>
      <c r="C7" s="111"/>
      <c r="D7" s="111"/>
      <c r="E7" s="111"/>
      <c r="F7" s="111"/>
      <c r="G7" s="111"/>
      <c r="H7" s="111"/>
      <c r="I7" s="104"/>
      <c r="J7" s="104"/>
      <c r="K7" s="104"/>
      <c r="L7" s="104"/>
      <c r="M7" s="104"/>
      <c r="N7" s="104"/>
      <c r="O7" s="104"/>
      <c r="P7" s="104"/>
      <c r="Q7" s="104"/>
      <c r="R7" s="104"/>
      <c r="S7" s="104"/>
      <c r="T7" s="104"/>
      <c r="U7" s="104"/>
      <c r="V7" s="104"/>
      <c r="W7" s="104"/>
      <c r="X7" s="104"/>
      <c r="Y7" s="112" t="s">
        <v>75</v>
      </c>
      <c r="Z7" s="112"/>
      <c r="AA7" s="112"/>
      <c r="AB7" s="105"/>
      <c r="AC7" s="105"/>
      <c r="AD7" s="105"/>
      <c r="AE7" s="105"/>
      <c r="AF7" s="105"/>
      <c r="AG7" s="105"/>
      <c r="AH7" s="105"/>
      <c r="AI7" s="105"/>
      <c r="AJ7" s="105"/>
      <c r="AK7" s="1"/>
    </row>
    <row r="8" spans="1:37" ht="9.75" customHeight="1" x14ac:dyDescent="0.35">
      <c r="A8" s="1"/>
      <c r="B8" s="30"/>
      <c r="C8" s="30"/>
      <c r="D8" s="30"/>
      <c r="E8" s="30"/>
      <c r="F8" s="30"/>
      <c r="G8" s="30"/>
      <c r="H8" s="30"/>
      <c r="I8" s="30"/>
      <c r="J8" s="30"/>
      <c r="K8" s="30"/>
      <c r="L8" s="30"/>
      <c r="M8" s="30"/>
      <c r="N8" s="42"/>
      <c r="O8" s="30"/>
      <c r="P8" s="30"/>
      <c r="Q8" s="30"/>
      <c r="R8" s="30"/>
      <c r="S8" s="30"/>
      <c r="T8" s="42"/>
      <c r="U8" s="30"/>
      <c r="V8" s="30"/>
      <c r="W8" s="30"/>
      <c r="X8" s="30"/>
      <c r="Y8" s="30"/>
      <c r="Z8" s="30"/>
      <c r="AA8" s="30"/>
      <c r="AB8" s="30"/>
      <c r="AC8" s="30"/>
      <c r="AD8" s="30"/>
      <c r="AE8" s="30"/>
      <c r="AF8" s="30"/>
      <c r="AG8" s="30"/>
      <c r="AH8" s="30"/>
      <c r="AI8" s="30"/>
      <c r="AJ8" s="30"/>
      <c r="AK8" s="1"/>
    </row>
    <row r="9" spans="1:37" ht="16.5" customHeight="1" x14ac:dyDescent="0.35">
      <c r="A9" s="1"/>
      <c r="B9" s="89" t="s">
        <v>13</v>
      </c>
      <c r="C9" s="89"/>
      <c r="D9" s="89"/>
      <c r="E9" s="89"/>
      <c r="F9" s="89"/>
      <c r="G9" s="89"/>
      <c r="H9" s="89"/>
      <c r="I9" s="104"/>
      <c r="J9" s="104"/>
      <c r="K9" s="104"/>
      <c r="L9" s="104"/>
      <c r="M9" s="104"/>
      <c r="N9" s="104"/>
      <c r="O9" s="104"/>
      <c r="P9" s="106" t="s">
        <v>14</v>
      </c>
      <c r="Q9" s="106"/>
      <c r="R9" s="106"/>
      <c r="S9" s="106"/>
      <c r="T9" s="106"/>
      <c r="U9" s="104"/>
      <c r="V9" s="104"/>
      <c r="W9" s="104"/>
      <c r="X9" s="104"/>
      <c r="Y9" s="104"/>
      <c r="Z9" s="106" t="s">
        <v>15</v>
      </c>
      <c r="AA9" s="106"/>
      <c r="AB9" s="106"/>
      <c r="AC9" s="106"/>
      <c r="AD9" s="106"/>
      <c r="AE9" s="104"/>
      <c r="AF9" s="104"/>
      <c r="AG9" s="104"/>
      <c r="AH9" s="104"/>
      <c r="AI9" s="104"/>
      <c r="AJ9" s="104"/>
      <c r="AK9" s="1"/>
    </row>
    <row r="10" spans="1:37" ht="15.5" x14ac:dyDescent="0.35">
      <c r="A10" s="1"/>
      <c r="B10" s="89" t="s">
        <v>77</v>
      </c>
      <c r="C10" s="89"/>
      <c r="D10" s="89"/>
      <c r="E10" s="89"/>
      <c r="F10" s="89"/>
      <c r="G10" s="89"/>
      <c r="H10" s="89"/>
      <c r="I10" s="105"/>
      <c r="J10" s="105"/>
      <c r="K10" s="105"/>
      <c r="L10" s="105"/>
      <c r="M10" s="105"/>
      <c r="N10" s="105"/>
      <c r="O10" s="105"/>
      <c r="P10" s="106" t="s">
        <v>14</v>
      </c>
      <c r="Q10" s="106"/>
      <c r="R10" s="106"/>
      <c r="S10" s="106"/>
      <c r="T10" s="106"/>
      <c r="U10" s="105"/>
      <c r="V10" s="105"/>
      <c r="W10" s="105"/>
      <c r="X10" s="105"/>
      <c r="Y10" s="105"/>
      <c r="Z10" s="106" t="s">
        <v>15</v>
      </c>
      <c r="AA10" s="106"/>
      <c r="AB10" s="106"/>
      <c r="AC10" s="106"/>
      <c r="AD10" s="106"/>
      <c r="AE10" s="105"/>
      <c r="AF10" s="105"/>
      <c r="AG10" s="105"/>
      <c r="AH10" s="105"/>
      <c r="AI10" s="105"/>
      <c r="AJ10" s="105"/>
      <c r="AK10" s="1"/>
    </row>
    <row r="11" spans="1:37" ht="16" thickBot="1" x14ac:dyDescent="0.4">
      <c r="A11" s="1"/>
      <c r="B11" s="114"/>
      <c r="C11" s="114"/>
      <c r="D11" s="114"/>
      <c r="E11" s="114"/>
      <c r="F11" s="114"/>
      <c r="G11" s="114"/>
      <c r="H11" s="114"/>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
    </row>
    <row r="12" spans="1:37" ht="15.5" x14ac:dyDescent="0.35">
      <c r="A12" s="1"/>
      <c r="B12" s="109" t="s">
        <v>16</v>
      </c>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c r="AK12" s="1"/>
    </row>
    <row r="13" spans="1:37" ht="15.5" x14ac:dyDescent="0.35">
      <c r="A13" s="1"/>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1"/>
    </row>
    <row r="14" spans="1:37" ht="15.5" x14ac:dyDescent="0.35">
      <c r="A14" s="1"/>
      <c r="B14" s="99" t="s">
        <v>26</v>
      </c>
      <c r="C14" s="99"/>
      <c r="D14" s="99"/>
      <c r="E14" s="99"/>
      <c r="F14" s="99"/>
      <c r="G14" s="99"/>
      <c r="H14" s="99"/>
      <c r="I14" s="99"/>
      <c r="J14" s="99"/>
      <c r="K14" s="99"/>
      <c r="L14" s="99"/>
      <c r="M14" s="99"/>
      <c r="N14" s="99"/>
      <c r="O14" s="99"/>
      <c r="P14" s="99"/>
      <c r="Q14" s="115" t="s">
        <v>72</v>
      </c>
      <c r="R14" s="115"/>
      <c r="S14" s="115"/>
      <c r="T14" s="115"/>
      <c r="U14" s="43"/>
      <c r="V14" s="115" t="s">
        <v>25</v>
      </c>
      <c r="W14" s="115"/>
      <c r="X14" s="115"/>
      <c r="Y14" s="115"/>
      <c r="Z14" s="115"/>
      <c r="AA14" s="115"/>
      <c r="AB14" s="115"/>
      <c r="AC14" s="115"/>
      <c r="AD14" s="115"/>
      <c r="AE14" s="115"/>
      <c r="AF14" s="115"/>
      <c r="AG14" s="115"/>
      <c r="AH14" s="115"/>
      <c r="AI14" s="115"/>
      <c r="AJ14" s="115"/>
      <c r="AK14" s="1"/>
    </row>
    <row r="15" spans="1:37" ht="15.5" x14ac:dyDescent="0.35">
      <c r="A15" s="1"/>
      <c r="B15" s="89" t="s">
        <v>32</v>
      </c>
      <c r="C15" s="89"/>
      <c r="D15" s="89"/>
      <c r="E15" s="89"/>
      <c r="F15" s="89"/>
      <c r="G15" s="89"/>
      <c r="H15" s="89"/>
      <c r="I15" s="89"/>
      <c r="J15" s="89"/>
      <c r="K15" s="89"/>
      <c r="L15" s="89"/>
      <c r="M15" s="89"/>
      <c r="N15" s="89"/>
      <c r="O15" s="89"/>
      <c r="P15" s="89"/>
      <c r="Q15" s="90"/>
      <c r="R15" s="90"/>
      <c r="S15" s="90"/>
      <c r="T15" s="90"/>
      <c r="U15" s="35"/>
      <c r="V15" s="95"/>
      <c r="W15" s="95"/>
      <c r="X15" s="95"/>
      <c r="Y15" s="95"/>
      <c r="Z15" s="95"/>
      <c r="AA15" s="95"/>
      <c r="AB15" s="95"/>
      <c r="AC15" s="95"/>
      <c r="AD15" s="95"/>
      <c r="AE15" s="95"/>
      <c r="AF15" s="95"/>
      <c r="AG15" s="95"/>
      <c r="AH15" s="95"/>
      <c r="AI15" s="95"/>
      <c r="AJ15" s="95"/>
      <c r="AK15" s="1"/>
    </row>
    <row r="16" spans="1:37" ht="15.5" x14ac:dyDescent="0.35">
      <c r="A16" s="1"/>
      <c r="B16" s="89" t="s">
        <v>17</v>
      </c>
      <c r="C16" s="89"/>
      <c r="D16" s="89"/>
      <c r="E16" s="89"/>
      <c r="F16" s="89"/>
      <c r="G16" s="89"/>
      <c r="H16" s="89"/>
      <c r="I16" s="89"/>
      <c r="J16" s="89"/>
      <c r="K16" s="89"/>
      <c r="L16" s="89"/>
      <c r="M16" s="89"/>
      <c r="N16" s="89"/>
      <c r="O16" s="89"/>
      <c r="P16" s="89"/>
      <c r="Q16" s="90"/>
      <c r="R16" s="90"/>
      <c r="S16" s="90"/>
      <c r="T16" s="90"/>
      <c r="U16" s="35"/>
      <c r="V16" s="95"/>
      <c r="W16" s="95"/>
      <c r="X16" s="95"/>
      <c r="Y16" s="95"/>
      <c r="Z16" s="95"/>
      <c r="AA16" s="95"/>
      <c r="AB16" s="95"/>
      <c r="AC16" s="95"/>
      <c r="AD16" s="95"/>
      <c r="AE16" s="95"/>
      <c r="AF16" s="95"/>
      <c r="AG16" s="95"/>
      <c r="AH16" s="95"/>
      <c r="AI16" s="95"/>
      <c r="AJ16" s="95"/>
      <c r="AK16" s="1"/>
    </row>
    <row r="17" spans="1:37" ht="15.5" x14ac:dyDescent="0.35">
      <c r="A17" s="1"/>
      <c r="B17" s="89" t="s">
        <v>18</v>
      </c>
      <c r="C17" s="89"/>
      <c r="D17" s="89"/>
      <c r="E17" s="89"/>
      <c r="F17" s="89"/>
      <c r="G17" s="89"/>
      <c r="H17" s="89"/>
      <c r="I17" s="89"/>
      <c r="J17" s="89"/>
      <c r="K17" s="89"/>
      <c r="L17" s="89"/>
      <c r="M17" s="89"/>
      <c r="N17" s="89"/>
      <c r="O17" s="89"/>
      <c r="P17" s="89"/>
      <c r="Q17" s="90"/>
      <c r="R17" s="90"/>
      <c r="S17" s="90"/>
      <c r="T17" s="90"/>
      <c r="U17" s="35"/>
      <c r="V17" s="95"/>
      <c r="W17" s="95"/>
      <c r="X17" s="95"/>
      <c r="Y17" s="95"/>
      <c r="Z17" s="95"/>
      <c r="AA17" s="95"/>
      <c r="AB17" s="95"/>
      <c r="AC17" s="95"/>
      <c r="AD17" s="95"/>
      <c r="AE17" s="95"/>
      <c r="AF17" s="95"/>
      <c r="AG17" s="95"/>
      <c r="AH17" s="95"/>
      <c r="AI17" s="95"/>
      <c r="AJ17" s="95"/>
      <c r="AK17" s="1"/>
    </row>
    <row r="18" spans="1:37" ht="15.5" x14ac:dyDescent="0.35">
      <c r="A18" s="1"/>
      <c r="B18" s="89" t="s">
        <v>19</v>
      </c>
      <c r="C18" s="89"/>
      <c r="D18" s="89"/>
      <c r="E18" s="89"/>
      <c r="F18" s="89"/>
      <c r="G18" s="89"/>
      <c r="H18" s="89"/>
      <c r="I18" s="89"/>
      <c r="J18" s="89"/>
      <c r="K18" s="89"/>
      <c r="L18" s="89"/>
      <c r="M18" s="89"/>
      <c r="N18" s="89"/>
      <c r="O18" s="89"/>
      <c r="P18" s="89"/>
      <c r="Q18" s="90"/>
      <c r="R18" s="90"/>
      <c r="S18" s="90"/>
      <c r="T18" s="90"/>
      <c r="U18" s="35"/>
      <c r="V18" s="95"/>
      <c r="W18" s="95"/>
      <c r="X18" s="95"/>
      <c r="Y18" s="95"/>
      <c r="Z18" s="95"/>
      <c r="AA18" s="95"/>
      <c r="AB18" s="95"/>
      <c r="AC18" s="95"/>
      <c r="AD18" s="95"/>
      <c r="AE18" s="95"/>
      <c r="AF18" s="95"/>
      <c r="AG18" s="95"/>
      <c r="AH18" s="95"/>
      <c r="AI18" s="95"/>
      <c r="AJ18" s="95"/>
      <c r="AK18" s="1"/>
    </row>
    <row r="19" spans="1:37" ht="15.5" x14ac:dyDescent="0.35">
      <c r="A19" s="1"/>
      <c r="B19" s="89" t="s">
        <v>59</v>
      </c>
      <c r="C19" s="89"/>
      <c r="D19" s="89"/>
      <c r="E19" s="89"/>
      <c r="F19" s="89"/>
      <c r="G19" s="89"/>
      <c r="H19" s="89"/>
      <c r="I19" s="89"/>
      <c r="J19" s="89"/>
      <c r="K19" s="89"/>
      <c r="L19" s="89"/>
      <c r="M19" s="89"/>
      <c r="N19" s="89"/>
      <c r="O19" s="89"/>
      <c r="P19" s="89"/>
      <c r="Q19" s="90"/>
      <c r="R19" s="90"/>
      <c r="S19" s="90"/>
      <c r="T19" s="90"/>
      <c r="U19" s="35"/>
      <c r="V19" s="95"/>
      <c r="W19" s="95"/>
      <c r="X19" s="95"/>
      <c r="Y19" s="95"/>
      <c r="Z19" s="95"/>
      <c r="AA19" s="95"/>
      <c r="AB19" s="95"/>
      <c r="AC19" s="95"/>
      <c r="AD19" s="95"/>
      <c r="AE19" s="95"/>
      <c r="AF19" s="95"/>
      <c r="AG19" s="95"/>
      <c r="AH19" s="95"/>
      <c r="AI19" s="95"/>
      <c r="AJ19" s="95"/>
      <c r="AK19" s="1"/>
    </row>
    <row r="20" spans="1:37" ht="15.5" x14ac:dyDescent="0.35">
      <c r="A20" s="1"/>
      <c r="B20" s="89" t="s">
        <v>20</v>
      </c>
      <c r="C20" s="89"/>
      <c r="D20" s="89"/>
      <c r="E20" s="89"/>
      <c r="F20" s="89"/>
      <c r="G20" s="89"/>
      <c r="H20" s="89"/>
      <c r="I20" s="89"/>
      <c r="J20" s="89"/>
      <c r="K20" s="89"/>
      <c r="L20" s="89"/>
      <c r="M20" s="89"/>
      <c r="N20" s="89"/>
      <c r="O20" s="89"/>
      <c r="P20" s="89"/>
      <c r="Q20" s="90"/>
      <c r="R20" s="90"/>
      <c r="S20" s="90"/>
      <c r="T20" s="90"/>
      <c r="U20" s="45"/>
      <c r="V20" s="95"/>
      <c r="W20" s="95"/>
      <c r="X20" s="95"/>
      <c r="Y20" s="95"/>
      <c r="Z20" s="95"/>
      <c r="AA20" s="95"/>
      <c r="AB20" s="95"/>
      <c r="AC20" s="95"/>
      <c r="AD20" s="95"/>
      <c r="AE20" s="95"/>
      <c r="AF20" s="95"/>
      <c r="AG20" s="95"/>
      <c r="AH20" s="95"/>
      <c r="AI20" s="95"/>
      <c r="AJ20" s="95"/>
      <c r="AK20" s="1"/>
    </row>
    <row r="21" spans="1:37" ht="15.5" x14ac:dyDescent="0.35">
      <c r="A21" s="1"/>
      <c r="B21" s="41"/>
      <c r="C21" s="41"/>
      <c r="D21" s="41"/>
      <c r="E21" s="41"/>
      <c r="F21" s="41"/>
      <c r="G21" s="41"/>
      <c r="H21" s="41"/>
      <c r="I21" s="41"/>
      <c r="J21" s="41"/>
      <c r="K21" s="41"/>
      <c r="L21" s="41"/>
      <c r="M21" s="41"/>
      <c r="N21" s="41"/>
      <c r="O21" s="41"/>
      <c r="P21" s="31"/>
      <c r="Q21" s="31"/>
      <c r="R21" s="31"/>
      <c r="S21" s="31"/>
      <c r="T21" s="31"/>
      <c r="U21" s="31"/>
      <c r="V21" s="31"/>
      <c r="W21" s="41"/>
      <c r="X21" s="41"/>
      <c r="Y21" s="41"/>
      <c r="Z21" s="41"/>
      <c r="AA21" s="41"/>
      <c r="AB21" s="41"/>
      <c r="AC21" s="41"/>
      <c r="AD21" s="32"/>
      <c r="AE21" s="32"/>
      <c r="AF21" s="32"/>
      <c r="AG21" s="32"/>
      <c r="AH21" s="32"/>
      <c r="AI21" s="32"/>
      <c r="AJ21" s="32"/>
      <c r="AK21" s="1"/>
    </row>
    <row r="22" spans="1:37" ht="15.5" x14ac:dyDescent="0.35">
      <c r="A22" s="1"/>
      <c r="B22" s="99" t="s">
        <v>33</v>
      </c>
      <c r="C22" s="99"/>
      <c r="D22" s="99"/>
      <c r="E22" s="99"/>
      <c r="F22" s="99"/>
      <c r="G22" s="99"/>
      <c r="H22" s="99"/>
      <c r="I22" s="99"/>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1"/>
    </row>
    <row r="23" spans="1:37" ht="15.5" x14ac:dyDescent="0.35">
      <c r="A23" s="1"/>
      <c r="B23" s="89" t="s">
        <v>21</v>
      </c>
      <c r="C23" s="89"/>
      <c r="D23" s="89"/>
      <c r="E23" s="89"/>
      <c r="F23" s="89"/>
      <c r="G23" s="89"/>
      <c r="H23" s="89"/>
      <c r="I23" s="89"/>
      <c r="J23" s="89"/>
      <c r="K23" s="89"/>
      <c r="L23" s="89"/>
      <c r="M23" s="89"/>
      <c r="N23" s="89"/>
      <c r="O23" s="89"/>
      <c r="P23" s="89"/>
      <c r="Q23" s="94"/>
      <c r="R23" s="94"/>
      <c r="S23" s="94"/>
      <c r="T23" s="94"/>
      <c r="U23" s="45"/>
      <c r="V23" s="96"/>
      <c r="W23" s="96"/>
      <c r="X23" s="96"/>
      <c r="Y23" s="96"/>
      <c r="Z23" s="96"/>
      <c r="AA23" s="96"/>
      <c r="AB23" s="96"/>
      <c r="AC23" s="96"/>
      <c r="AD23" s="96"/>
      <c r="AE23" s="96"/>
      <c r="AF23" s="96"/>
      <c r="AG23" s="96"/>
      <c r="AH23" s="96"/>
      <c r="AI23" s="96"/>
      <c r="AJ23" s="96"/>
      <c r="AK23" s="1"/>
    </row>
    <row r="24" spans="1:37" ht="15.5" x14ac:dyDescent="0.35">
      <c r="A24" s="1"/>
      <c r="B24" s="89" t="s">
        <v>20</v>
      </c>
      <c r="C24" s="89"/>
      <c r="D24" s="89"/>
      <c r="E24" s="89"/>
      <c r="F24" s="89"/>
      <c r="G24" s="89"/>
      <c r="H24" s="89"/>
      <c r="I24" s="89"/>
      <c r="J24" s="89"/>
      <c r="K24" s="89"/>
      <c r="L24" s="89"/>
      <c r="M24" s="89"/>
      <c r="N24" s="89"/>
      <c r="O24" s="89"/>
      <c r="P24" s="89"/>
      <c r="Q24" s="94"/>
      <c r="R24" s="94"/>
      <c r="S24" s="94"/>
      <c r="T24" s="94"/>
      <c r="U24" s="45"/>
      <c r="V24" s="95"/>
      <c r="W24" s="95"/>
      <c r="X24" s="95"/>
      <c r="Y24" s="95"/>
      <c r="Z24" s="95"/>
      <c r="AA24" s="95"/>
      <c r="AB24" s="95"/>
      <c r="AC24" s="95"/>
      <c r="AD24" s="95"/>
      <c r="AE24" s="95"/>
      <c r="AF24" s="95"/>
      <c r="AG24" s="95"/>
      <c r="AH24" s="95"/>
      <c r="AI24" s="95"/>
      <c r="AJ24" s="95"/>
      <c r="AK24" s="1"/>
    </row>
    <row r="25" spans="1:37" ht="15.5" x14ac:dyDescent="0.35">
      <c r="A25" s="1"/>
      <c r="B25" s="89" t="s">
        <v>22</v>
      </c>
      <c r="C25" s="89"/>
      <c r="D25" s="89"/>
      <c r="E25" s="89"/>
      <c r="F25" s="89"/>
      <c r="G25" s="89"/>
      <c r="H25" s="89"/>
      <c r="I25" s="89"/>
      <c r="J25" s="89"/>
      <c r="K25" s="89"/>
      <c r="L25" s="89"/>
      <c r="M25" s="89"/>
      <c r="N25" s="89"/>
      <c r="O25" s="89"/>
      <c r="P25" s="89"/>
      <c r="Q25" s="90"/>
      <c r="R25" s="90"/>
      <c r="S25" s="90"/>
      <c r="T25" s="90"/>
      <c r="U25" s="45"/>
      <c r="V25" s="95"/>
      <c r="W25" s="95"/>
      <c r="X25" s="95"/>
      <c r="Y25" s="95"/>
      <c r="Z25" s="95"/>
      <c r="AA25" s="95"/>
      <c r="AB25" s="95"/>
      <c r="AC25" s="95"/>
      <c r="AD25" s="95"/>
      <c r="AE25" s="95"/>
      <c r="AF25" s="95"/>
      <c r="AG25" s="95"/>
      <c r="AH25" s="95"/>
      <c r="AI25" s="95"/>
      <c r="AJ25" s="95"/>
      <c r="AK25" s="1"/>
    </row>
    <row r="26" spans="1:37" ht="15.5" x14ac:dyDescent="0.35">
      <c r="A26" s="1"/>
      <c r="B26" s="89" t="s">
        <v>23</v>
      </c>
      <c r="C26" s="89"/>
      <c r="D26" s="89"/>
      <c r="E26" s="89"/>
      <c r="F26" s="89"/>
      <c r="G26" s="89"/>
      <c r="H26" s="89"/>
      <c r="I26" s="89"/>
      <c r="J26" s="89"/>
      <c r="K26" s="89"/>
      <c r="L26" s="89"/>
      <c r="M26" s="89"/>
      <c r="N26" s="89"/>
      <c r="O26" s="89"/>
      <c r="P26" s="89"/>
      <c r="Q26" s="90"/>
      <c r="R26" s="90"/>
      <c r="S26" s="90"/>
      <c r="T26" s="90"/>
      <c r="U26" s="45"/>
      <c r="V26" s="95"/>
      <c r="W26" s="95"/>
      <c r="X26" s="95"/>
      <c r="Y26" s="95"/>
      <c r="Z26" s="95"/>
      <c r="AA26" s="95"/>
      <c r="AB26" s="95"/>
      <c r="AC26" s="95"/>
      <c r="AD26" s="95"/>
      <c r="AE26" s="95"/>
      <c r="AF26" s="95"/>
      <c r="AG26" s="95"/>
      <c r="AH26" s="95"/>
      <c r="AI26" s="95"/>
      <c r="AJ26" s="95"/>
      <c r="AK26" s="1"/>
    </row>
    <row r="27" spans="1:37" ht="15.5" x14ac:dyDescent="0.35">
      <c r="A27" s="1"/>
      <c r="B27" s="89" t="s">
        <v>34</v>
      </c>
      <c r="C27" s="89"/>
      <c r="D27" s="89"/>
      <c r="E27" s="89"/>
      <c r="F27" s="89"/>
      <c r="G27" s="89"/>
      <c r="H27" s="89"/>
      <c r="I27" s="89"/>
      <c r="J27" s="89"/>
      <c r="K27" s="89"/>
      <c r="L27" s="89"/>
      <c r="M27" s="89"/>
      <c r="N27" s="89"/>
      <c r="O27" s="89"/>
      <c r="P27" s="89"/>
      <c r="Q27" s="90"/>
      <c r="R27" s="90"/>
      <c r="S27" s="90"/>
      <c r="T27" s="90"/>
      <c r="U27" s="35"/>
      <c r="V27" s="95"/>
      <c r="W27" s="95"/>
      <c r="X27" s="95"/>
      <c r="Y27" s="95"/>
      <c r="Z27" s="95"/>
      <c r="AA27" s="95"/>
      <c r="AB27" s="95"/>
      <c r="AC27" s="95"/>
      <c r="AD27" s="95"/>
      <c r="AE27" s="95"/>
      <c r="AF27" s="95"/>
      <c r="AG27" s="95"/>
      <c r="AH27" s="95"/>
      <c r="AI27" s="95"/>
      <c r="AJ27" s="95"/>
      <c r="AK27" s="1"/>
    </row>
    <row r="28" spans="1:37" ht="15.5" x14ac:dyDescent="0.35">
      <c r="A28" s="1"/>
      <c r="B28" s="89" t="s">
        <v>24</v>
      </c>
      <c r="C28" s="89"/>
      <c r="D28" s="89"/>
      <c r="E28" s="89"/>
      <c r="F28" s="89"/>
      <c r="G28" s="89"/>
      <c r="H28" s="89"/>
      <c r="I28" s="89"/>
      <c r="J28" s="89"/>
      <c r="K28" s="89"/>
      <c r="L28" s="89"/>
      <c r="M28" s="89"/>
      <c r="N28" s="89"/>
      <c r="O28" s="89"/>
      <c r="P28" s="89"/>
      <c r="Q28" s="90"/>
      <c r="R28" s="90"/>
      <c r="S28" s="90"/>
      <c r="T28" s="90"/>
      <c r="U28" s="46"/>
      <c r="V28" s="95"/>
      <c r="W28" s="95"/>
      <c r="X28" s="95"/>
      <c r="Y28" s="95"/>
      <c r="Z28" s="95"/>
      <c r="AA28" s="95"/>
      <c r="AB28" s="95"/>
      <c r="AC28" s="95"/>
      <c r="AD28" s="95"/>
      <c r="AE28" s="95"/>
      <c r="AF28" s="95"/>
      <c r="AG28" s="95"/>
      <c r="AH28" s="95"/>
      <c r="AI28" s="95"/>
      <c r="AJ28" s="95"/>
      <c r="AK28" s="1"/>
    </row>
    <row r="29" spans="1:37" ht="15.5" x14ac:dyDescent="0.35">
      <c r="A29" s="1"/>
      <c r="B29" s="41"/>
      <c r="C29" s="41"/>
      <c r="D29" s="41"/>
      <c r="E29" s="41"/>
      <c r="F29" s="41"/>
      <c r="G29" s="41"/>
      <c r="H29" s="41"/>
      <c r="I29" s="41"/>
      <c r="J29" s="41"/>
      <c r="K29" s="41"/>
      <c r="L29" s="41"/>
      <c r="M29" s="41"/>
      <c r="N29" s="41"/>
      <c r="O29" s="41"/>
      <c r="P29" s="34"/>
      <c r="Q29" s="43"/>
      <c r="R29" s="43"/>
      <c r="S29" s="43"/>
      <c r="T29" s="43"/>
      <c r="U29" s="33"/>
      <c r="V29" s="33"/>
      <c r="W29" s="41"/>
      <c r="X29" s="34"/>
      <c r="Y29" s="34"/>
      <c r="Z29" s="34"/>
      <c r="AA29" s="34"/>
      <c r="AB29" s="34"/>
      <c r="AC29" s="34"/>
      <c r="AD29" s="41"/>
      <c r="AE29" s="41"/>
      <c r="AF29" s="41"/>
      <c r="AG29" s="41"/>
      <c r="AH29" s="41"/>
      <c r="AI29" s="41"/>
      <c r="AJ29" s="41"/>
      <c r="AK29" s="1"/>
    </row>
    <row r="30" spans="1:37" ht="15.5" x14ac:dyDescent="0.35">
      <c r="A30" s="1"/>
      <c r="AK30" s="2"/>
    </row>
    <row r="31" spans="1:37" ht="15.5" x14ac:dyDescent="0.35">
      <c r="A31" s="1"/>
      <c r="C31" s="5" t="s">
        <v>61</v>
      </c>
      <c r="Q31" s="98"/>
      <c r="R31" s="98"/>
      <c r="AK31" s="2"/>
    </row>
    <row r="32" spans="1:37" x14ac:dyDescent="0.3">
      <c r="AK32" s="2"/>
    </row>
    <row r="33" spans="3:37" ht="20.149999999999999" customHeight="1" x14ac:dyDescent="0.35">
      <c r="C33" s="44" t="s">
        <v>64</v>
      </c>
      <c r="AK33" s="2"/>
    </row>
    <row r="34" spans="3:37" ht="20.149999999999999" customHeight="1" x14ac:dyDescent="0.35">
      <c r="C34" s="44" t="s">
        <v>57</v>
      </c>
      <c r="AK34" s="2"/>
    </row>
    <row r="35" spans="3:37" ht="20.149999999999999" customHeight="1" thickBot="1" x14ac:dyDescent="0.35">
      <c r="AK35" s="2"/>
    </row>
    <row r="36" spans="3:37" ht="20.149999999999999" customHeight="1" x14ac:dyDescent="0.35">
      <c r="D36" s="1" t="s">
        <v>221</v>
      </c>
      <c r="M36" s="36" t="s">
        <v>11</v>
      </c>
      <c r="N36" s="37"/>
      <c r="O36" s="37"/>
      <c r="P36" s="37"/>
      <c r="Q36" s="37"/>
      <c r="R36" s="37"/>
      <c r="S36" s="37"/>
      <c r="T36" s="37"/>
      <c r="U36" s="37"/>
      <c r="V36" s="37"/>
      <c r="W36" s="37"/>
      <c r="X36" s="38"/>
      <c r="Y36" s="91"/>
      <c r="Z36" s="92"/>
      <c r="AA36" s="92"/>
      <c r="AB36" s="92"/>
      <c r="AC36" s="92"/>
      <c r="AD36" s="92"/>
      <c r="AE36" s="92"/>
      <c r="AF36" s="92"/>
      <c r="AG36" s="92"/>
      <c r="AH36" s="92"/>
      <c r="AI36" s="92"/>
      <c r="AJ36" s="93"/>
      <c r="AK36" s="2"/>
    </row>
    <row r="37" spans="3:37" ht="20.149999999999999" customHeight="1" thickBot="1" x14ac:dyDescent="0.4">
      <c r="D37" s="97">
        <v>44197</v>
      </c>
      <c r="E37" s="97"/>
      <c r="F37" s="97"/>
      <c r="G37" s="97"/>
      <c r="H37" s="97"/>
      <c r="I37" s="97"/>
      <c r="M37" s="47" t="s">
        <v>12</v>
      </c>
      <c r="N37" s="39"/>
      <c r="O37" s="39"/>
      <c r="P37" s="39"/>
      <c r="Q37" s="39"/>
      <c r="R37" s="39"/>
      <c r="S37" s="39"/>
      <c r="T37" s="39"/>
      <c r="U37" s="39"/>
      <c r="V37" s="39"/>
      <c r="W37" s="39"/>
      <c r="X37" s="40"/>
      <c r="Y37" s="86"/>
      <c r="Z37" s="87"/>
      <c r="AA37" s="87"/>
      <c r="AB37" s="87"/>
      <c r="AC37" s="87"/>
      <c r="AD37" s="87"/>
      <c r="AE37" s="87"/>
      <c r="AF37" s="87"/>
      <c r="AG37" s="87"/>
      <c r="AH37" s="87"/>
      <c r="AI37" s="87"/>
      <c r="AJ37" s="88"/>
      <c r="AK37" s="2"/>
    </row>
    <row r="38" spans="3:37" ht="20.149999999999999" customHeight="1" x14ac:dyDescent="0.3">
      <c r="AK38" s="2"/>
    </row>
    <row r="39" spans="3:37" ht="20.149999999999999" customHeight="1" x14ac:dyDescent="0.3"/>
    <row r="40" spans="3:37" ht="20.149999999999999" customHeight="1" x14ac:dyDescent="0.3"/>
    <row r="48" spans="3:37" ht="27.75" customHeight="1" x14ac:dyDescent="0.3"/>
    <row r="49" ht="24.75" customHeight="1" x14ac:dyDescent="0.3"/>
  </sheetData>
  <sheetProtection algorithmName="SHA-512" hashValue="12KAy/Hb8AhpTpBtqUvmJl7f2iYBQyvCQDdk63VeQ7509W7VRF/XheFv71SPcMSFZf8gmPWtylyrESJJpnKMyA==" saltValue="nhdpxrnPFUDMEYOPgNpNtA==" spinCount="100000" sheet="1" objects="1" scenarios="1" selectLockedCells="1"/>
  <mergeCells count="73">
    <mergeCell ref="V27:AJ27"/>
    <mergeCell ref="V28:AJ28"/>
    <mergeCell ref="Q27:T27"/>
    <mergeCell ref="Q28:T28"/>
    <mergeCell ref="B25:P25"/>
    <mergeCell ref="Q25:T25"/>
    <mergeCell ref="Q26:T26"/>
    <mergeCell ref="B27:P27"/>
    <mergeCell ref="V26:AJ26"/>
    <mergeCell ref="B28:P28"/>
    <mergeCell ref="B26:P26"/>
    <mergeCell ref="V25:AJ25"/>
    <mergeCell ref="V17:AJ17"/>
    <mergeCell ref="V18:AJ18"/>
    <mergeCell ref="T5:AA5"/>
    <mergeCell ref="X6:AA6"/>
    <mergeCell ref="B11:AJ11"/>
    <mergeCell ref="B12:AJ12"/>
    <mergeCell ref="B15:P15"/>
    <mergeCell ref="Q15:T15"/>
    <mergeCell ref="Q16:T16"/>
    <mergeCell ref="B17:P17"/>
    <mergeCell ref="V14:AJ14"/>
    <mergeCell ref="B14:P14"/>
    <mergeCell ref="AB6:AJ6"/>
    <mergeCell ref="Q14:T14"/>
    <mergeCell ref="B7:H7"/>
    <mergeCell ref="B9:H9"/>
    <mergeCell ref="B5:L5"/>
    <mergeCell ref="M5:S5"/>
    <mergeCell ref="B6:H6"/>
    <mergeCell ref="V15:AJ15"/>
    <mergeCell ref="V16:AJ16"/>
    <mergeCell ref="I7:X7"/>
    <mergeCell ref="Y7:AA7"/>
    <mergeCell ref="B10:H10"/>
    <mergeCell ref="K2:AJ2"/>
    <mergeCell ref="K3:AJ3"/>
    <mergeCell ref="U9:Y9"/>
    <mergeCell ref="U10:Y10"/>
    <mergeCell ref="I10:O10"/>
    <mergeCell ref="P9:T9"/>
    <mergeCell ref="P10:T10"/>
    <mergeCell ref="AE9:AJ9"/>
    <mergeCell ref="AE10:AJ10"/>
    <mergeCell ref="Z9:AD9"/>
    <mergeCell ref="Z10:AD10"/>
    <mergeCell ref="AB7:AJ7"/>
    <mergeCell ref="I9:O9"/>
    <mergeCell ref="AB5:AJ5"/>
    <mergeCell ref="B4:AJ4"/>
    <mergeCell ref="I6:W6"/>
    <mergeCell ref="B23:P23"/>
    <mergeCell ref="B18:P18"/>
    <mergeCell ref="B19:P19"/>
    <mergeCell ref="B20:P20"/>
    <mergeCell ref="Q23:T23"/>
    <mergeCell ref="Y37:AJ37"/>
    <mergeCell ref="B16:P16"/>
    <mergeCell ref="Q20:T20"/>
    <mergeCell ref="Q17:T17"/>
    <mergeCell ref="Q18:T18"/>
    <mergeCell ref="Q19:T19"/>
    <mergeCell ref="Y36:AJ36"/>
    <mergeCell ref="B24:P24"/>
    <mergeCell ref="Q24:T24"/>
    <mergeCell ref="V24:AJ24"/>
    <mergeCell ref="V23:AJ23"/>
    <mergeCell ref="D37:I37"/>
    <mergeCell ref="V19:AJ19"/>
    <mergeCell ref="Q31:R31"/>
    <mergeCell ref="V20:AJ20"/>
    <mergeCell ref="B22:AJ22"/>
  </mergeCells>
  <phoneticPr fontId="0" type="noConversion"/>
  <conditionalFormatting sqref="U28:U29 V29">
    <cfRule type="cellIs" dxfId="20" priority="1" stopIfTrue="1" operator="greaterThanOrEqual">
      <formula>0.1</formula>
    </cfRule>
  </conditionalFormatting>
  <conditionalFormatting sqref="U23:U26 V21 P21:T21 U20:U21">
    <cfRule type="cellIs" dxfId="19" priority="2" stopIfTrue="1" operator="notBetween">
      <formula>$Q$17+4</formula>
      <formula>$Q$17-4</formula>
    </cfRule>
  </conditionalFormatting>
  <dataValidations count="3">
    <dataValidation type="list" allowBlank="1" showInputMessage="1" showErrorMessage="1" sqref="Q31:R31">
      <formula1>"YES, NO"</formula1>
    </dataValidation>
    <dataValidation type="date" operator="greaterThan" showInputMessage="1" showErrorMessage="1" errorTitle="Date Format Required" error="Please enter a valid date" sqref="AB5:AJ5">
      <formula1>367</formula1>
    </dataValidation>
    <dataValidation type="list" allowBlank="1" showInputMessage="1" showErrorMessage="1" errorTitle="Results Data Validation" error="The&quot;Results&quot; fields data entry is restricted to &quot;OK&quot;, &quot;N/A&quot; and &quot;Adjusted&quot;. These options are provided as drop-downs in each field." sqref="Q15:T15 Q16:T16 Q17:T18 Q19:T19 Q20:T20 Q23:T28">
      <formula1>"OK,ADJUSTED,N/A"</formula1>
    </dataValidation>
  </dataValidations>
  <pageMargins left="0.72" right="0.5" top="0.5" bottom="0.5" header="0.5" footer="0.5"/>
  <pageSetup scale="78" fitToHeight="0" orientation="portrait"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Clear_Click">
                <anchor>
                  <from>
                    <xdr:col>26</xdr:col>
                    <xdr:colOff>69850</xdr:colOff>
                    <xdr:row>37</xdr:row>
                    <xdr:rowOff>114300</xdr:rowOff>
                  </from>
                  <to>
                    <xdr:col>30</xdr:col>
                    <xdr:colOff>114300</xdr:colOff>
                    <xdr:row>38</xdr:row>
                    <xdr:rowOff>184150</xdr:rowOff>
                  </to>
                </anchor>
              </controlPr>
            </control>
          </mc:Choice>
        </mc:AlternateContent>
        <mc:AlternateContent xmlns:mc="http://schemas.openxmlformats.org/markup-compatibility/2006">
          <mc:Choice Requires="x14">
            <control shapeId="4098" r:id="rId5" name="Button 2">
              <controlPr defaultSize="0" print="0" autoFill="0" autoPict="0" macro="[0]!SaveAs_Click">
                <anchor>
                  <from>
                    <xdr:col>30</xdr:col>
                    <xdr:colOff>184150</xdr:colOff>
                    <xdr:row>37</xdr:row>
                    <xdr:rowOff>114300</xdr:rowOff>
                  </from>
                  <to>
                    <xdr:col>36</xdr:col>
                    <xdr:colOff>0</xdr:colOff>
                    <xdr:row>38</xdr:row>
                    <xdr:rowOff>184150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4" tint="0.59999389629810485"/>
  </sheetPr>
  <dimension ref="A1:AS77"/>
  <sheetViews>
    <sheetView showGridLines="0" showRowColHeaders="0" view="pageBreakPreview" topLeftCell="B8" zoomScaleNormal="80" zoomScaleSheetLayoutView="100" workbookViewId="0">
      <selection activeCell="B8" sqref="B8:AJ8"/>
    </sheetView>
  </sheetViews>
  <sheetFormatPr defaultColWidth="3.1796875" defaultRowHeight="13" x14ac:dyDescent="0.3"/>
  <cols>
    <col min="1" max="1" width="1.7265625" style="2" customWidth="1"/>
    <col min="2" max="2" width="3.1796875" style="2"/>
    <col min="3" max="3" width="13.7265625" style="2" bestFit="1" customWidth="1"/>
    <col min="4" max="4" width="3.54296875" style="2" bestFit="1" customWidth="1"/>
    <col min="5" max="10" width="3.1796875" style="2"/>
    <col min="11" max="11" width="3.1796875" style="2" customWidth="1"/>
    <col min="12" max="13" width="3.1796875" style="2"/>
    <col min="14" max="14" width="5.54296875" style="2" bestFit="1" customWidth="1"/>
    <col min="15" max="15" width="3.1796875" style="2" customWidth="1"/>
    <col min="16" max="18" width="3.1796875" style="2"/>
    <col min="19" max="19" width="3.1796875" style="2" customWidth="1"/>
    <col min="20" max="30" width="3.1796875" style="2"/>
    <col min="31" max="31" width="4" style="2" bestFit="1" customWidth="1"/>
    <col min="32" max="35" width="3.1796875" style="2"/>
    <col min="36" max="36" width="3.1796875" style="2" customWidth="1"/>
    <col min="37" max="37" width="1.7265625" style="2" customWidth="1"/>
    <col min="38" max="38" width="3.1796875" style="2"/>
    <col min="39" max="39" width="5.54296875" style="2" bestFit="1" customWidth="1"/>
    <col min="40" max="40" width="10.1796875" style="2" hidden="1" customWidth="1"/>
    <col min="41" max="41" width="13.453125" style="2" customWidth="1"/>
    <col min="42" max="42" width="3.1796875" style="2" customWidth="1"/>
    <col min="43" max="44" width="3.1796875" style="2"/>
    <col min="45" max="45" width="8.54296875" style="2" customWidth="1"/>
    <col min="46" max="46" width="5.453125" style="2" customWidth="1"/>
    <col min="47" max="50" width="3.1796875" style="2"/>
    <col min="51" max="51" width="6.54296875" style="2" bestFit="1" customWidth="1"/>
    <col min="52" max="64" width="3.1796875" style="2"/>
    <col min="65" max="65" width="3.1796875" style="2" customWidth="1"/>
    <col min="66" max="16384" width="3.1796875" style="2"/>
  </cols>
  <sheetData>
    <row r="1" spans="1:41" ht="16" thickBot="1" x14ac:dyDescent="0.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41" ht="21" customHeight="1" x14ac:dyDescent="0.45">
      <c r="A2" s="1"/>
      <c r="B2" s="195" t="s">
        <v>31</v>
      </c>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7"/>
      <c r="AK2" s="1"/>
    </row>
    <row r="3" spans="1:41" ht="21" customHeight="1" thickBot="1" x14ac:dyDescent="0.5">
      <c r="A3" s="1"/>
      <c r="B3" s="198" t="s">
        <v>66</v>
      </c>
      <c r="C3" s="199"/>
      <c r="D3" s="199"/>
      <c r="E3" s="199"/>
      <c r="F3" s="199"/>
      <c r="G3" s="199"/>
      <c r="H3" s="199"/>
      <c r="I3" s="199"/>
      <c r="J3" s="199"/>
      <c r="K3" s="199"/>
      <c r="L3" s="199"/>
      <c r="M3" s="199"/>
      <c r="N3" s="199"/>
      <c r="O3" s="199"/>
      <c r="P3" s="199"/>
      <c r="Q3" s="199"/>
      <c r="R3" s="199"/>
      <c r="S3" s="199"/>
      <c r="T3" s="199"/>
      <c r="U3" s="199"/>
      <c r="V3" s="199"/>
      <c r="W3" s="199"/>
      <c r="X3" s="199"/>
      <c r="Y3" s="199"/>
      <c r="Z3" s="199"/>
      <c r="AA3" s="199"/>
      <c r="AB3" s="199"/>
      <c r="AC3" s="199"/>
      <c r="AD3" s="199"/>
      <c r="AE3" s="199"/>
      <c r="AF3" s="199"/>
      <c r="AG3" s="199"/>
      <c r="AH3" s="199"/>
      <c r="AI3" s="199"/>
      <c r="AJ3" s="200"/>
      <c r="AK3" s="1"/>
      <c r="AN3" s="2" t="s">
        <v>56</v>
      </c>
    </row>
    <row r="4" spans="1:41" ht="16" thickBot="1" x14ac:dyDescent="0.4">
      <c r="A4" s="1"/>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1"/>
      <c r="AN4" s="2" t="s">
        <v>68</v>
      </c>
    </row>
    <row r="5" spans="1:41" ht="15.5" x14ac:dyDescent="0.35">
      <c r="A5" s="1"/>
      <c r="B5" s="109" t="s">
        <v>0</v>
      </c>
      <c r="C5" s="109"/>
      <c r="D5" s="109"/>
      <c r="E5" s="109"/>
      <c r="F5" s="109"/>
      <c r="G5" s="109"/>
      <c r="H5" s="109"/>
      <c r="I5" s="109"/>
      <c r="J5" s="109"/>
      <c r="K5" s="109"/>
      <c r="L5" s="109"/>
      <c r="M5" s="110" t="str">
        <f>IF(ISBLANK('SPM Part 1'!M5:S5),"",'SPM Part 1'!M5:S5)</f>
        <v/>
      </c>
      <c r="N5" s="110"/>
      <c r="O5" s="110"/>
      <c r="P5" s="110"/>
      <c r="Q5" s="110"/>
      <c r="R5" s="110"/>
      <c r="S5" s="110"/>
      <c r="T5" s="113" t="s">
        <v>1</v>
      </c>
      <c r="U5" s="113"/>
      <c r="V5" s="113"/>
      <c r="W5" s="113"/>
      <c r="X5" s="113"/>
      <c r="Y5" s="113"/>
      <c r="Z5" s="113"/>
      <c r="AA5" s="113"/>
      <c r="AB5" s="201" t="str">
        <f>IF('SPM Part 1'!AB5&lt;&gt;"",'SPM Part 1'!AB5,"")</f>
        <v/>
      </c>
      <c r="AC5" s="201"/>
      <c r="AD5" s="201"/>
      <c r="AE5" s="201"/>
      <c r="AF5" s="201"/>
      <c r="AG5" s="201"/>
      <c r="AH5" s="201"/>
      <c r="AI5" s="201"/>
      <c r="AJ5" s="201"/>
      <c r="AK5" s="4"/>
      <c r="AN5" s="2" t="s">
        <v>69</v>
      </c>
    </row>
    <row r="6" spans="1:41" ht="15.5" x14ac:dyDescent="0.35">
      <c r="A6" s="1"/>
      <c r="B6" s="6" t="s">
        <v>30</v>
      </c>
      <c r="C6" s="7"/>
      <c r="D6" s="7"/>
      <c r="E6" s="7"/>
      <c r="F6" s="7"/>
      <c r="G6" s="66"/>
      <c r="H6" s="66"/>
      <c r="I6" s="204" t="str">
        <f>IF('SPM Part 1'!I6&lt;&gt;"",'SPM Part 1'!I6,"")</f>
        <v/>
      </c>
      <c r="J6" s="204"/>
      <c r="K6" s="204"/>
      <c r="L6" s="204"/>
      <c r="M6" s="204"/>
      <c r="N6" s="204"/>
      <c r="O6" s="204"/>
      <c r="P6" s="204"/>
      <c r="Q6" s="204"/>
      <c r="R6" s="204"/>
      <c r="S6" s="204"/>
      <c r="T6" s="204"/>
      <c r="U6" s="204"/>
      <c r="V6" s="204"/>
      <c r="W6" s="204"/>
      <c r="X6" s="203" t="s">
        <v>2</v>
      </c>
      <c r="Y6" s="203"/>
      <c r="Z6" s="203"/>
      <c r="AA6" s="203"/>
      <c r="AB6" s="202" t="str">
        <f>IF('SPM Part 1'!AB6&lt;&gt;"",'SPM Part 1'!AB6,"")</f>
        <v/>
      </c>
      <c r="AC6" s="202"/>
      <c r="AD6" s="202"/>
      <c r="AE6" s="202"/>
      <c r="AF6" s="202"/>
      <c r="AG6" s="202"/>
      <c r="AH6" s="202"/>
      <c r="AI6" s="202"/>
      <c r="AJ6" s="202"/>
      <c r="AK6" s="1"/>
    </row>
    <row r="7" spans="1:41" ht="6" customHeight="1" thickBot="1" x14ac:dyDescent="0.4">
      <c r="A7" s="1"/>
      <c r="B7" s="67"/>
      <c r="C7" s="67"/>
      <c r="D7" s="67"/>
      <c r="E7" s="67"/>
      <c r="F7" s="67"/>
      <c r="G7" s="67"/>
      <c r="H7" s="67"/>
      <c r="I7" s="67"/>
      <c r="J7" s="67"/>
      <c r="K7" s="67"/>
      <c r="L7" s="67"/>
      <c r="M7" s="67"/>
      <c r="N7" s="67"/>
      <c r="O7" s="67"/>
      <c r="P7" s="67"/>
      <c r="Q7" s="67"/>
      <c r="R7" s="67"/>
      <c r="S7" s="67"/>
      <c r="T7" s="67"/>
      <c r="U7" s="67"/>
      <c r="V7" s="67"/>
      <c r="W7" s="67"/>
      <c r="X7" s="67"/>
      <c r="Y7" s="67"/>
      <c r="Z7" s="67"/>
      <c r="AA7" s="67"/>
      <c r="AB7" s="67"/>
      <c r="AC7" s="67"/>
      <c r="AD7" s="67"/>
      <c r="AE7" s="67"/>
      <c r="AF7" s="67"/>
      <c r="AG7" s="67"/>
      <c r="AH7" s="67"/>
      <c r="AI7" s="67"/>
      <c r="AJ7" s="67"/>
      <c r="AK7" s="1"/>
    </row>
    <row r="8" spans="1:41" ht="16.5" customHeight="1" x14ac:dyDescent="0.35">
      <c r="A8" s="1"/>
      <c r="B8" s="99" t="s">
        <v>3</v>
      </c>
      <c r="C8" s="99"/>
      <c r="D8" s="99"/>
      <c r="E8" s="99"/>
      <c r="F8" s="99"/>
      <c r="G8" s="99"/>
      <c r="H8" s="99"/>
      <c r="I8" s="99"/>
      <c r="J8" s="99"/>
      <c r="K8" s="99"/>
      <c r="L8" s="99"/>
      <c r="M8" s="99"/>
      <c r="N8" s="99"/>
      <c r="O8" s="99"/>
      <c r="P8" s="99"/>
      <c r="Q8" s="99"/>
      <c r="R8" s="99"/>
      <c r="S8" s="99"/>
      <c r="T8" s="99"/>
      <c r="U8" s="99"/>
      <c r="V8" s="99"/>
      <c r="W8" s="99"/>
      <c r="X8" s="99"/>
      <c r="Y8" s="99"/>
      <c r="Z8" s="99"/>
      <c r="AA8" s="99"/>
      <c r="AB8" s="99"/>
      <c r="AC8" s="99"/>
      <c r="AD8" s="99"/>
      <c r="AE8" s="99"/>
      <c r="AF8" s="99"/>
      <c r="AG8" s="99"/>
      <c r="AH8" s="99"/>
      <c r="AI8" s="99"/>
      <c r="AJ8" s="99"/>
      <c r="AK8" s="1"/>
      <c r="AO8" s="28"/>
    </row>
    <row r="9" spans="1:41" ht="7.5" customHeight="1" x14ac:dyDescent="0.35">
      <c r="A9" s="1"/>
    </row>
    <row r="10" spans="1:41" ht="15.5" x14ac:dyDescent="0.35">
      <c r="A10" s="1"/>
      <c r="B10" s="99" t="s">
        <v>217</v>
      </c>
      <c r="C10" s="99"/>
      <c r="D10" s="99"/>
      <c r="E10" s="99"/>
      <c r="F10" s="99"/>
      <c r="G10" s="99"/>
      <c r="H10" s="99"/>
      <c r="I10" s="99"/>
      <c r="J10" s="99"/>
      <c r="K10" s="99"/>
      <c r="L10" s="99"/>
      <c r="M10" s="99"/>
      <c r="N10" s="99"/>
      <c r="O10" s="99"/>
      <c r="P10" s="99"/>
      <c r="Q10" s="99"/>
      <c r="R10" s="99"/>
      <c r="S10" s="99"/>
      <c r="T10" s="99"/>
      <c r="U10" s="99"/>
      <c r="V10" s="99"/>
      <c r="W10" s="99"/>
      <c r="X10" s="99"/>
      <c r="Y10" s="99"/>
      <c r="Z10" s="99"/>
      <c r="AA10" s="99"/>
      <c r="AB10" s="99"/>
      <c r="AC10" s="99"/>
      <c r="AD10" s="99"/>
      <c r="AE10" s="99"/>
      <c r="AF10" s="99"/>
      <c r="AG10" s="99"/>
      <c r="AH10" s="99"/>
      <c r="AI10" s="99"/>
      <c r="AJ10" s="99"/>
      <c r="AK10" s="1"/>
    </row>
    <row r="11" spans="1:41" ht="24.75" customHeight="1" thickBot="1" x14ac:dyDescent="0.4">
      <c r="A11" s="1"/>
      <c r="B11" s="6"/>
      <c r="C11" s="71" t="s">
        <v>109</v>
      </c>
      <c r="D11" s="7"/>
      <c r="E11" s="7"/>
      <c r="F11" s="7"/>
      <c r="K11" s="7"/>
      <c r="L11" s="7"/>
      <c r="M11" s="7"/>
      <c r="N11" s="7"/>
      <c r="O11" s="7"/>
      <c r="P11" s="7"/>
      <c r="Q11" s="7"/>
      <c r="R11" s="7"/>
      <c r="S11" s="7"/>
      <c r="T11" s="7"/>
      <c r="U11" s="7"/>
      <c r="V11" s="7"/>
      <c r="W11" s="7"/>
      <c r="X11" s="7"/>
      <c r="Y11" s="7"/>
      <c r="Z11" s="7"/>
      <c r="AA11" s="7"/>
      <c r="AB11" s="7"/>
      <c r="AI11" s="211" t="s">
        <v>67</v>
      </c>
      <c r="AJ11" s="211"/>
      <c r="AK11" s="1"/>
    </row>
    <row r="12" spans="1:41" ht="17.25" customHeight="1" thickBot="1" x14ac:dyDescent="0.4">
      <c r="A12" s="1"/>
      <c r="B12" s="106" t="s">
        <v>42</v>
      </c>
      <c r="C12" s="106"/>
      <c r="D12" s="217"/>
      <c r="E12" s="218"/>
      <c r="F12" s="106" t="s">
        <v>43</v>
      </c>
      <c r="G12" s="207"/>
      <c r="H12" s="219"/>
      <c r="I12" s="220"/>
      <c r="K12" s="65" t="s">
        <v>44</v>
      </c>
      <c r="L12" s="221"/>
      <c r="M12" s="222"/>
      <c r="N12" s="63" t="s">
        <v>78</v>
      </c>
      <c r="O12" s="157" t="s">
        <v>62</v>
      </c>
      <c r="P12" s="157"/>
      <c r="Q12" s="157"/>
      <c r="R12" s="157"/>
      <c r="S12" s="157"/>
      <c r="T12" s="157"/>
      <c r="U12" s="157"/>
      <c r="V12" s="157"/>
      <c r="W12" s="157"/>
      <c r="X12" s="157"/>
      <c r="Y12" s="223"/>
      <c r="Z12" s="224"/>
      <c r="AA12" s="1" t="s">
        <v>110</v>
      </c>
      <c r="AG12" s="228" t="str">
        <f>IF(AND(D12&lt;&gt;"",H12&lt;&gt;"",L12&lt;&gt;"",V14&lt;&gt;"",AD14&lt;&gt;""),IF(OR(AND(OR(AD14="FILM",AD14="DIGITAL (SCANNED PLATES)"),(V14+5.5*D12)&gt;549.17),AND(AD14="DIGITAL (SENSORS)",(V14+5.5*D12)&gt;524.17)),"WARNING","OK"),"")</f>
        <v/>
      </c>
      <c r="AH12" s="229"/>
      <c r="AI12" s="229"/>
      <c r="AJ12" s="230"/>
      <c r="AK12" s="1"/>
    </row>
    <row r="13" spans="1:41" ht="5.25" customHeight="1" x14ac:dyDescent="0.35">
      <c r="A13" s="1"/>
      <c r="H13" s="65"/>
      <c r="J13" s="68"/>
      <c r="K13" s="68"/>
      <c r="L13" s="68"/>
      <c r="M13" s="68"/>
      <c r="N13" s="68"/>
      <c r="O13" s="68"/>
      <c r="P13" s="68"/>
      <c r="Q13" s="68"/>
      <c r="R13" s="68"/>
      <c r="S13" s="68"/>
      <c r="AK13" s="1"/>
    </row>
    <row r="14" spans="1:41" ht="15.5" x14ac:dyDescent="0.35">
      <c r="A14" s="1"/>
      <c r="B14" s="56" t="s">
        <v>45</v>
      </c>
      <c r="C14" s="56"/>
      <c r="D14" s="56"/>
      <c r="E14" s="56"/>
      <c r="F14" s="69"/>
      <c r="G14" s="215"/>
      <c r="H14" s="116"/>
      <c r="I14" s="116"/>
      <c r="J14" s="116"/>
      <c r="K14" s="116"/>
      <c r="L14" s="116"/>
      <c r="M14" s="116"/>
      <c r="N14" s="116"/>
      <c r="O14" s="116"/>
      <c r="P14" s="116"/>
      <c r="Q14" s="216"/>
      <c r="R14" s="157" t="s">
        <v>106</v>
      </c>
      <c r="S14" s="157"/>
      <c r="T14" s="157"/>
      <c r="U14" s="227"/>
      <c r="V14" s="225"/>
      <c r="W14" s="226"/>
      <c r="X14" s="62" t="s">
        <v>107</v>
      </c>
      <c r="Y14" s="70"/>
      <c r="Z14" s="1" t="s">
        <v>108</v>
      </c>
      <c r="AC14" s="70"/>
      <c r="AD14" s="212"/>
      <c r="AE14" s="213"/>
      <c r="AF14" s="213"/>
      <c r="AG14" s="213"/>
      <c r="AH14" s="213"/>
      <c r="AI14" s="213"/>
      <c r="AJ14" s="214"/>
      <c r="AK14" s="1"/>
    </row>
    <row r="15" spans="1:41" ht="6.75" customHeight="1" thickBot="1" x14ac:dyDescent="0.4">
      <c r="A15" s="1"/>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64"/>
      <c r="AC15" s="64"/>
      <c r="AD15" s="64"/>
      <c r="AE15" s="64"/>
      <c r="AF15" s="64"/>
      <c r="AG15" s="64"/>
      <c r="AH15" s="64"/>
      <c r="AI15" s="64"/>
      <c r="AJ15" s="64"/>
      <c r="AK15" s="1"/>
    </row>
    <row r="16" spans="1:41" ht="15.5" x14ac:dyDescent="0.35">
      <c r="A16" s="1"/>
      <c r="B16" s="111" t="s">
        <v>84</v>
      </c>
      <c r="C16" s="111"/>
      <c r="D16" s="111"/>
      <c r="E16" s="111"/>
      <c r="F16" s="111"/>
      <c r="G16" s="111"/>
      <c r="H16" s="111"/>
      <c r="I16" s="111"/>
      <c r="J16" s="111"/>
      <c r="K16" s="2" t="s">
        <v>55</v>
      </c>
      <c r="AK16" s="1"/>
    </row>
    <row r="17" spans="1:41" ht="6" customHeight="1" thickBot="1" x14ac:dyDescent="0.4">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row>
    <row r="18" spans="1:41" ht="15.75" customHeight="1" x14ac:dyDescent="0.35">
      <c r="A18" s="1"/>
      <c r="B18" s="136" t="s">
        <v>28</v>
      </c>
      <c r="C18" s="151"/>
      <c r="D18" s="151"/>
      <c r="E18" s="151"/>
      <c r="F18" s="151"/>
      <c r="G18" s="151"/>
      <c r="H18" s="151"/>
      <c r="I18" s="158"/>
      <c r="J18" s="151" t="s">
        <v>48</v>
      </c>
      <c r="K18" s="137"/>
      <c r="L18" s="151"/>
      <c r="M18" s="151"/>
      <c r="N18" s="150" t="s">
        <v>29</v>
      </c>
      <c r="O18" s="151"/>
      <c r="P18" s="151"/>
      <c r="Q18" s="151"/>
      <c r="R18" s="151"/>
      <c r="S18" s="151"/>
      <c r="T18" s="151"/>
      <c r="U18" s="158"/>
      <c r="V18" s="151" t="s">
        <v>50</v>
      </c>
      <c r="W18" s="137"/>
      <c r="X18" s="151"/>
      <c r="Y18" s="151"/>
      <c r="Z18" s="150" t="s">
        <v>46</v>
      </c>
      <c r="AA18" s="151"/>
      <c r="AB18" s="151"/>
      <c r="AC18" s="151"/>
      <c r="AD18" s="151"/>
      <c r="AE18" s="151"/>
      <c r="AF18" s="151"/>
      <c r="AG18" s="152"/>
      <c r="AI18" s="9"/>
      <c r="AM18" s="10"/>
    </row>
    <row r="19" spans="1:41" ht="16" thickBot="1" x14ac:dyDescent="0.4">
      <c r="A19" s="1"/>
      <c r="B19" s="208" t="s">
        <v>40</v>
      </c>
      <c r="C19" s="168"/>
      <c r="D19" s="168"/>
      <c r="E19" s="168"/>
      <c r="F19" s="114" t="s">
        <v>36</v>
      </c>
      <c r="G19" s="209"/>
      <c r="H19" s="209"/>
      <c r="I19" s="210"/>
      <c r="J19" s="157" t="s">
        <v>49</v>
      </c>
      <c r="K19" s="135"/>
      <c r="L19" s="157"/>
      <c r="M19" s="157"/>
      <c r="N19" s="167" t="s">
        <v>40</v>
      </c>
      <c r="O19" s="168"/>
      <c r="P19" s="168"/>
      <c r="Q19" s="168"/>
      <c r="R19" s="114" t="s">
        <v>36</v>
      </c>
      <c r="S19" s="209"/>
      <c r="T19" s="209"/>
      <c r="U19" s="210"/>
      <c r="V19" s="157" t="s">
        <v>49</v>
      </c>
      <c r="W19" s="135"/>
      <c r="X19" s="157"/>
      <c r="Y19" s="157"/>
      <c r="Z19" s="167" t="s">
        <v>51</v>
      </c>
      <c r="AA19" s="168"/>
      <c r="AB19" s="168"/>
      <c r="AC19" s="168"/>
      <c r="AD19" s="114" t="s">
        <v>47</v>
      </c>
      <c r="AE19" s="209"/>
      <c r="AF19" s="209"/>
      <c r="AG19" s="259"/>
    </row>
    <row r="20" spans="1:41" ht="16" thickBot="1" x14ac:dyDescent="0.4">
      <c r="A20" s="1"/>
      <c r="B20" s="186"/>
      <c r="C20" s="187"/>
      <c r="D20" s="187"/>
      <c r="E20" s="187"/>
      <c r="F20" s="179"/>
      <c r="G20" s="180"/>
      <c r="H20" s="180"/>
      <c r="I20" s="180"/>
      <c r="J20" s="205" t="str">
        <f>IF(ISBLANK(B20),IF(ISBLANK(F20),"",F20/60),B20)</f>
        <v/>
      </c>
      <c r="K20" s="205"/>
      <c r="L20" s="205"/>
      <c r="M20" s="205"/>
      <c r="N20" s="188"/>
      <c r="O20" s="189"/>
      <c r="P20" s="189"/>
      <c r="Q20" s="189"/>
      <c r="R20" s="179"/>
      <c r="S20" s="180"/>
      <c r="T20" s="180"/>
      <c r="U20" s="180"/>
      <c r="V20" s="205" t="str">
        <f>IF(ISBLANK(N20),IF(ISBLANK(R20),"",R20/60),N20)</f>
        <v/>
      </c>
      <c r="W20" s="205"/>
      <c r="X20" s="205"/>
      <c r="Y20" s="205"/>
      <c r="Z20" s="260" t="str">
        <f>IF(AND(J20&lt;0.334,OR(ISNUMBER(B20),ISNUMBER(F20)),OR(ISNUMBER(N20),ISNUMBER(R20))),(V20-J20)*1000," ")</f>
        <v xml:space="preserve"> </v>
      </c>
      <c r="AA20" s="261"/>
      <c r="AB20" s="261"/>
      <c r="AC20" s="261"/>
      <c r="AD20" s="153" t="str">
        <f>IF(AND(J20&gt;=0.334,OR(ISNUMBER(B20),ISNUMBER(F20)),OR(ISNUMBER(N20),ISNUMBER(R20))),(J20-V20)/J20*100," ")</f>
        <v xml:space="preserve"> </v>
      </c>
      <c r="AE20" s="262"/>
      <c r="AF20" s="262"/>
      <c r="AG20" s="263"/>
      <c r="AI20" s="264" t="s">
        <v>67</v>
      </c>
      <c r="AJ20" s="264"/>
    </row>
    <row r="21" spans="1:41" ht="16" thickBot="1" x14ac:dyDescent="0.4">
      <c r="A21" s="1"/>
      <c r="B21" s="184"/>
      <c r="C21" s="185"/>
      <c r="D21" s="185"/>
      <c r="E21" s="185"/>
      <c r="F21" s="177"/>
      <c r="G21" s="178"/>
      <c r="H21" s="178"/>
      <c r="I21" s="178"/>
      <c r="J21" s="206" t="str">
        <f t="shared" ref="J21:J23" si="0">IF(ISBLANK(B21),IF(ISBLANK(F21),"",F21/60),B21)</f>
        <v/>
      </c>
      <c r="K21" s="206"/>
      <c r="L21" s="206"/>
      <c r="M21" s="206"/>
      <c r="N21" s="176"/>
      <c r="O21" s="139"/>
      <c r="P21" s="139"/>
      <c r="Q21" s="139"/>
      <c r="R21" s="177"/>
      <c r="S21" s="178"/>
      <c r="T21" s="178"/>
      <c r="U21" s="178"/>
      <c r="V21" s="206" t="str">
        <f t="shared" ref="V21:V23" si="1">IF(ISBLANK(N21),IF(ISBLANK(R21),"",R21/60),N21)</f>
        <v/>
      </c>
      <c r="W21" s="206"/>
      <c r="X21" s="206"/>
      <c r="Y21" s="206"/>
      <c r="Z21" s="258" t="str">
        <f t="shared" ref="Z21:Z23" si="2">IF(AND(J21&lt;0.334,OR(ISNUMBER(B21),ISNUMBER(F21)),OR(ISNUMBER(N21),ISNUMBER(R21))),(V21-J21)*1000," ")</f>
        <v xml:space="preserve"> </v>
      </c>
      <c r="AA21" s="258"/>
      <c r="AB21" s="258"/>
      <c r="AC21" s="258"/>
      <c r="AD21" s="155" t="str">
        <f t="shared" ref="AD21:AD23" si="3">IF(AND(J21&gt;=0.334,OR(ISNUMBER(B21),ISNUMBER(F21)),OR(ISNUMBER(N21),ISNUMBER(R21))),(J21-V21)/J21*100," ")</f>
        <v xml:space="preserve"> </v>
      </c>
      <c r="AE21" s="155"/>
      <c r="AF21" s="155"/>
      <c r="AG21" s="156"/>
      <c r="AI21" s="117" t="str">
        <f>IF(COUNT(Z20:AG23)&gt;0,IF(OR(MAX(-MIN(Z20:AC23),MAX(Z20:AC23))&gt;17,MAX(-MIN(AD20:AG23),MAX(AD20:AG23))&gt;5),"FAIL","PASS"),"")</f>
        <v/>
      </c>
      <c r="AJ21" s="118"/>
    </row>
    <row r="22" spans="1:41" ht="15.5" x14ac:dyDescent="0.35">
      <c r="A22" s="1"/>
      <c r="B22" s="184"/>
      <c r="C22" s="185"/>
      <c r="D22" s="185"/>
      <c r="E22" s="185"/>
      <c r="F22" s="177"/>
      <c r="G22" s="178"/>
      <c r="H22" s="178"/>
      <c r="I22" s="178"/>
      <c r="J22" s="206" t="str">
        <f t="shared" si="0"/>
        <v/>
      </c>
      <c r="K22" s="206"/>
      <c r="L22" s="206"/>
      <c r="M22" s="206"/>
      <c r="N22" s="176"/>
      <c r="O22" s="139"/>
      <c r="P22" s="139"/>
      <c r="Q22" s="139"/>
      <c r="R22" s="177"/>
      <c r="S22" s="178"/>
      <c r="T22" s="178"/>
      <c r="U22" s="178"/>
      <c r="V22" s="206" t="str">
        <f t="shared" si="1"/>
        <v/>
      </c>
      <c r="W22" s="206"/>
      <c r="X22" s="206"/>
      <c r="Y22" s="206"/>
      <c r="Z22" s="258" t="str">
        <f t="shared" si="2"/>
        <v xml:space="preserve"> </v>
      </c>
      <c r="AA22" s="258"/>
      <c r="AB22" s="258"/>
      <c r="AC22" s="258"/>
      <c r="AD22" s="155" t="str">
        <f t="shared" si="3"/>
        <v xml:space="preserve"> </v>
      </c>
      <c r="AE22" s="155"/>
      <c r="AF22" s="155"/>
      <c r="AG22" s="156"/>
    </row>
    <row r="23" spans="1:41" ht="16" thickBot="1" x14ac:dyDescent="0.4">
      <c r="A23" s="1"/>
      <c r="B23" s="182"/>
      <c r="C23" s="183"/>
      <c r="D23" s="183"/>
      <c r="E23" s="183"/>
      <c r="F23" s="171"/>
      <c r="G23" s="172"/>
      <c r="H23" s="172"/>
      <c r="I23" s="172"/>
      <c r="J23" s="190" t="str">
        <f t="shared" si="0"/>
        <v/>
      </c>
      <c r="K23" s="190"/>
      <c r="L23" s="190"/>
      <c r="M23" s="190"/>
      <c r="N23" s="146"/>
      <c r="O23" s="143"/>
      <c r="P23" s="143"/>
      <c r="Q23" s="143"/>
      <c r="R23" s="171"/>
      <c r="S23" s="172"/>
      <c r="T23" s="172"/>
      <c r="U23" s="172"/>
      <c r="V23" s="190" t="str">
        <f t="shared" si="1"/>
        <v/>
      </c>
      <c r="W23" s="190"/>
      <c r="X23" s="190"/>
      <c r="Y23" s="190"/>
      <c r="Z23" s="257" t="str">
        <f t="shared" si="2"/>
        <v xml:space="preserve"> </v>
      </c>
      <c r="AA23" s="257"/>
      <c r="AB23" s="257"/>
      <c r="AC23" s="257"/>
      <c r="AD23" s="162" t="str">
        <f t="shared" si="3"/>
        <v xml:space="preserve"> </v>
      </c>
      <c r="AE23" s="162"/>
      <c r="AF23" s="162"/>
      <c r="AG23" s="163"/>
      <c r="AI23" s="194"/>
      <c r="AJ23" s="194"/>
      <c r="AO23" s="11"/>
    </row>
    <row r="24" spans="1:41" ht="15.5" x14ac:dyDescent="0.35">
      <c r="A24" s="1"/>
      <c r="B24" s="12" t="s">
        <v>70</v>
      </c>
      <c r="Y24" s="13"/>
      <c r="Z24" s="14"/>
      <c r="AA24" s="15"/>
      <c r="AB24" s="15"/>
      <c r="AC24" s="15"/>
      <c r="AD24" s="16"/>
      <c r="AO24" s="17"/>
    </row>
    <row r="25" spans="1:41" ht="15.5" x14ac:dyDescent="0.35">
      <c r="A25" s="1"/>
      <c r="B25" s="120"/>
      <c r="C25" s="121"/>
      <c r="D25" s="121"/>
      <c r="E25" s="121"/>
      <c r="F25" s="121"/>
      <c r="G25" s="121"/>
      <c r="H25" s="121"/>
      <c r="I25" s="121"/>
      <c r="J25" s="121"/>
      <c r="K25" s="121"/>
      <c r="L25" s="121"/>
      <c r="M25" s="121"/>
      <c r="N25" s="121"/>
      <c r="O25" s="121"/>
      <c r="P25" s="121"/>
      <c r="Q25" s="121"/>
      <c r="R25" s="121"/>
      <c r="S25" s="121"/>
      <c r="T25" s="121"/>
      <c r="U25" s="121"/>
      <c r="V25" s="121"/>
      <c r="W25" s="121"/>
      <c r="X25" s="121"/>
      <c r="Y25" s="121"/>
      <c r="Z25" s="121"/>
      <c r="AA25" s="121"/>
      <c r="AB25" s="121"/>
      <c r="AC25" s="121"/>
      <c r="AD25" s="121"/>
      <c r="AE25" s="121"/>
      <c r="AF25" s="121"/>
      <c r="AG25" s="121"/>
      <c r="AH25" s="121"/>
      <c r="AI25" s="121"/>
      <c r="AJ25" s="122"/>
    </row>
    <row r="26" spans="1:41" ht="15.5" x14ac:dyDescent="0.35">
      <c r="A26" s="1"/>
      <c r="B26" s="123"/>
      <c r="C26" s="124"/>
      <c r="D26" s="124"/>
      <c r="E26" s="124"/>
      <c r="F26" s="124"/>
      <c r="G26" s="124"/>
      <c r="H26" s="124"/>
      <c r="I26" s="124"/>
      <c r="J26" s="124"/>
      <c r="K26" s="124"/>
      <c r="L26" s="124"/>
      <c r="M26" s="124"/>
      <c r="N26" s="124"/>
      <c r="O26" s="124"/>
      <c r="P26" s="124"/>
      <c r="Q26" s="124"/>
      <c r="R26" s="124"/>
      <c r="S26" s="124"/>
      <c r="T26" s="124"/>
      <c r="U26" s="124"/>
      <c r="V26" s="124"/>
      <c r="W26" s="124"/>
      <c r="X26" s="124"/>
      <c r="Y26" s="124"/>
      <c r="Z26" s="124"/>
      <c r="AA26" s="124"/>
      <c r="AB26" s="124"/>
      <c r="AC26" s="124"/>
      <c r="AD26" s="124"/>
      <c r="AE26" s="124"/>
      <c r="AF26" s="124"/>
      <c r="AG26" s="124"/>
      <c r="AH26" s="124"/>
      <c r="AI26" s="124"/>
      <c r="AJ26" s="125"/>
    </row>
    <row r="27" spans="1:41" ht="16" thickBot="1" x14ac:dyDescent="0.4">
      <c r="A27" s="1"/>
      <c r="B27" s="181"/>
      <c r="C27" s="181"/>
      <c r="D27" s="181"/>
      <c r="E27" s="181"/>
      <c r="F27" s="181"/>
      <c r="G27" s="181"/>
      <c r="H27" s="181"/>
      <c r="I27" s="181"/>
      <c r="J27" s="181"/>
      <c r="K27" s="181"/>
      <c r="L27" s="181"/>
      <c r="M27" s="181"/>
      <c r="N27" s="181"/>
      <c r="O27" s="181"/>
      <c r="P27" s="181"/>
      <c r="Q27" s="181"/>
      <c r="R27" s="181"/>
      <c r="S27" s="181"/>
      <c r="T27" s="181"/>
      <c r="U27" s="181"/>
      <c r="V27" s="181"/>
      <c r="W27" s="181"/>
      <c r="X27" s="181"/>
      <c r="Y27" s="181"/>
      <c r="Z27" s="181"/>
      <c r="AA27" s="181"/>
      <c r="AB27" s="181"/>
      <c r="AC27" s="181"/>
      <c r="AD27" s="181"/>
      <c r="AE27" s="181"/>
      <c r="AF27" s="181"/>
      <c r="AG27" s="181"/>
      <c r="AH27" s="181"/>
      <c r="AI27" s="181"/>
      <c r="AJ27" s="181"/>
      <c r="AK27" s="1"/>
    </row>
    <row r="28" spans="1:41" ht="6" customHeight="1" x14ac:dyDescent="0.35">
      <c r="A28" s="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1"/>
    </row>
    <row r="29" spans="1:41" ht="15.5" x14ac:dyDescent="0.35">
      <c r="A29" s="1"/>
      <c r="B29" s="111" t="s">
        <v>138</v>
      </c>
      <c r="C29" s="111"/>
      <c r="D29" s="111"/>
      <c r="E29" s="111"/>
      <c r="F29" s="111"/>
      <c r="G29" s="111"/>
      <c r="H29" s="111"/>
      <c r="I29" s="111"/>
      <c r="J29" s="111"/>
      <c r="K29" s="111"/>
      <c r="L29" s="111"/>
      <c r="M29" s="111"/>
      <c r="X29" s="8" t="s">
        <v>63</v>
      </c>
      <c r="Y29" s="191"/>
      <c r="Z29" s="191"/>
      <c r="AA29" s="191"/>
      <c r="AB29" s="191"/>
      <c r="AC29" s="191"/>
      <c r="AD29" s="191"/>
      <c r="AE29" s="2" t="s">
        <v>79</v>
      </c>
      <c r="AK29" s="1"/>
    </row>
    <row r="30" spans="1:41" ht="6" customHeight="1" thickBot="1" x14ac:dyDescent="0.4">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row>
    <row r="31" spans="1:41" ht="15.5" x14ac:dyDescent="0.35">
      <c r="A31" s="1"/>
      <c r="B31" s="136" t="s">
        <v>39</v>
      </c>
      <c r="C31" s="137"/>
      <c r="D31" s="137"/>
      <c r="E31" s="137"/>
      <c r="F31" s="150" t="s">
        <v>28</v>
      </c>
      <c r="G31" s="137"/>
      <c r="H31" s="137"/>
      <c r="I31" s="137"/>
      <c r="J31" s="137"/>
      <c r="K31" s="173"/>
      <c r="L31" s="151" t="s">
        <v>48</v>
      </c>
      <c r="M31" s="137"/>
      <c r="N31" s="151"/>
      <c r="O31" s="151"/>
      <c r="P31" s="150" t="s">
        <v>53</v>
      </c>
      <c r="Q31" s="137"/>
      <c r="R31" s="151"/>
      <c r="S31" s="158"/>
      <c r="T31" s="151" t="s">
        <v>53</v>
      </c>
      <c r="U31" s="137"/>
      <c r="V31" s="151"/>
      <c r="W31" s="151"/>
      <c r="X31" s="150" t="s">
        <v>27</v>
      </c>
      <c r="Y31" s="151"/>
      <c r="Z31" s="151"/>
      <c r="AA31" s="151"/>
      <c r="AB31" s="151"/>
      <c r="AC31" s="151"/>
      <c r="AD31" s="152"/>
      <c r="AF31" s="9"/>
      <c r="AK31" s="1"/>
    </row>
    <row r="32" spans="1:41" ht="16" thickBot="1" x14ac:dyDescent="0.4">
      <c r="A32" s="1"/>
      <c r="B32" s="134"/>
      <c r="C32" s="135"/>
      <c r="D32" s="135"/>
      <c r="E32" s="135"/>
      <c r="F32" s="167" t="s">
        <v>52</v>
      </c>
      <c r="G32" s="168"/>
      <c r="H32" s="168"/>
      <c r="I32" s="169" t="s">
        <v>36</v>
      </c>
      <c r="J32" s="169"/>
      <c r="K32" s="170"/>
      <c r="L32" s="157" t="s">
        <v>49</v>
      </c>
      <c r="M32" s="135"/>
      <c r="N32" s="157"/>
      <c r="O32" s="157"/>
      <c r="P32" s="159" t="s">
        <v>35</v>
      </c>
      <c r="Q32" s="160"/>
      <c r="R32" s="114"/>
      <c r="S32" s="161"/>
      <c r="T32" s="157" t="s">
        <v>54</v>
      </c>
      <c r="U32" s="135"/>
      <c r="V32" s="157"/>
      <c r="W32" s="157"/>
      <c r="X32" s="49"/>
      <c r="Y32" s="48"/>
      <c r="Z32" s="48"/>
      <c r="AA32" s="48"/>
      <c r="AB32" s="48"/>
      <c r="AC32" s="48"/>
      <c r="AD32" s="50"/>
      <c r="AK32" s="1"/>
    </row>
    <row r="33" spans="1:41" ht="16" thickBot="1" x14ac:dyDescent="0.4">
      <c r="A33" s="1"/>
      <c r="B33" s="192"/>
      <c r="C33" s="189"/>
      <c r="D33" s="189"/>
      <c r="E33" s="189"/>
      <c r="F33" s="193"/>
      <c r="G33" s="187"/>
      <c r="H33" s="187"/>
      <c r="I33" s="188"/>
      <c r="J33" s="188"/>
      <c r="K33" s="188"/>
      <c r="L33" s="166" t="str">
        <f>IF(ISBLANK(F33),IF(ISBLANK(I33),"",I33/60),F33)</f>
        <v/>
      </c>
      <c r="M33" s="166"/>
      <c r="N33" s="166"/>
      <c r="O33" s="166"/>
      <c r="P33" s="174"/>
      <c r="Q33" s="174"/>
      <c r="R33" s="174"/>
      <c r="S33" s="174"/>
      <c r="T33" s="175"/>
      <c r="U33" s="175"/>
      <c r="V33" s="175"/>
      <c r="W33" s="175"/>
      <c r="X33" s="153" t="str">
        <f>IF(ISERROR(T33/(B33*L33))," ",T33/(B33*L33))</f>
        <v xml:space="preserve"> </v>
      </c>
      <c r="Y33" s="153"/>
      <c r="Z33" s="153"/>
      <c r="AA33" s="153"/>
      <c r="AB33" s="153"/>
      <c r="AC33" s="153"/>
      <c r="AD33" s="154"/>
      <c r="AI33" s="264" t="s">
        <v>67</v>
      </c>
      <c r="AJ33" s="264"/>
      <c r="AK33" s="1"/>
    </row>
    <row r="34" spans="1:41" ht="16" thickBot="1" x14ac:dyDescent="0.4">
      <c r="A34" s="1"/>
      <c r="B34" s="138"/>
      <c r="C34" s="139"/>
      <c r="D34" s="139"/>
      <c r="E34" s="139"/>
      <c r="F34" s="149"/>
      <c r="G34" s="139"/>
      <c r="H34" s="139"/>
      <c r="I34" s="176"/>
      <c r="J34" s="176"/>
      <c r="K34" s="176"/>
      <c r="L34" s="141" t="str">
        <f t="shared" ref="L34:L36" si="4">IF(ISBLANK(F34),IF(ISBLANK(I34),"",I34/60),F34)</f>
        <v/>
      </c>
      <c r="M34" s="141"/>
      <c r="N34" s="141"/>
      <c r="O34" s="141"/>
      <c r="P34" s="140"/>
      <c r="Q34" s="140"/>
      <c r="R34" s="140"/>
      <c r="S34" s="140"/>
      <c r="T34" s="165"/>
      <c r="U34" s="165"/>
      <c r="V34" s="165"/>
      <c r="W34" s="165"/>
      <c r="X34" s="155" t="str">
        <f>IF(ISERROR(T34/(B34*L34))," ",T34/(B34*L34))</f>
        <v xml:space="preserve"> </v>
      </c>
      <c r="Y34" s="155"/>
      <c r="Z34" s="155"/>
      <c r="AA34" s="155"/>
      <c r="AB34" s="155"/>
      <c r="AC34" s="155"/>
      <c r="AD34" s="156"/>
      <c r="AI34" s="117" t="str">
        <f>IF(COUNT(X33:AD36)&gt;2,IF(ABS(R38)&gt;0.1,"FAIL","PASS"),"")</f>
        <v/>
      </c>
      <c r="AJ34" s="118"/>
      <c r="AK34" s="1"/>
    </row>
    <row r="35" spans="1:41" ht="15.5" x14ac:dyDescent="0.35">
      <c r="A35" s="1"/>
      <c r="B35" s="138"/>
      <c r="C35" s="139"/>
      <c r="D35" s="139"/>
      <c r="E35" s="139"/>
      <c r="F35" s="149"/>
      <c r="G35" s="139"/>
      <c r="H35" s="139"/>
      <c r="I35" s="176"/>
      <c r="J35" s="176"/>
      <c r="K35" s="176"/>
      <c r="L35" s="141" t="str">
        <f t="shared" si="4"/>
        <v/>
      </c>
      <c r="M35" s="141"/>
      <c r="N35" s="141"/>
      <c r="O35" s="141"/>
      <c r="P35" s="140"/>
      <c r="Q35" s="140"/>
      <c r="R35" s="140"/>
      <c r="S35" s="140"/>
      <c r="T35" s="165"/>
      <c r="U35" s="165"/>
      <c r="V35" s="165"/>
      <c r="W35" s="165"/>
      <c r="X35" s="155" t="str">
        <f>IF(ISERROR(T35/(B35*L35))," ",T35/(B35*L35))</f>
        <v xml:space="preserve"> </v>
      </c>
      <c r="Y35" s="155"/>
      <c r="Z35" s="155"/>
      <c r="AA35" s="155"/>
      <c r="AB35" s="155"/>
      <c r="AC35" s="155"/>
      <c r="AD35" s="156"/>
      <c r="AK35" s="1"/>
    </row>
    <row r="36" spans="1:41" ht="16" thickBot="1" x14ac:dyDescent="0.4">
      <c r="A36" s="1"/>
      <c r="B36" s="142"/>
      <c r="C36" s="143"/>
      <c r="D36" s="143"/>
      <c r="E36" s="143"/>
      <c r="F36" s="144"/>
      <c r="G36" s="143"/>
      <c r="H36" s="143"/>
      <c r="I36" s="146"/>
      <c r="J36" s="146"/>
      <c r="K36" s="146"/>
      <c r="L36" s="145" t="str">
        <f t="shared" si="4"/>
        <v/>
      </c>
      <c r="M36" s="145"/>
      <c r="N36" s="145"/>
      <c r="O36" s="145"/>
      <c r="P36" s="240"/>
      <c r="Q36" s="240"/>
      <c r="R36" s="240"/>
      <c r="S36" s="240"/>
      <c r="T36" s="164"/>
      <c r="U36" s="164"/>
      <c r="V36" s="164"/>
      <c r="W36" s="164"/>
      <c r="X36" s="162" t="str">
        <f>IF(ISERROR(T36/(B36*L36))," ",T36/(B36*L36))</f>
        <v xml:space="preserve"> </v>
      </c>
      <c r="Y36" s="162"/>
      <c r="Z36" s="162"/>
      <c r="AA36" s="162"/>
      <c r="AB36" s="162"/>
      <c r="AC36" s="162"/>
      <c r="AD36" s="163"/>
      <c r="AK36" s="1"/>
    </row>
    <row r="37" spans="1:41" ht="6" customHeight="1" x14ac:dyDescent="0.3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row>
    <row r="38" spans="1:41" ht="16" thickBot="1" x14ac:dyDescent="0.4">
      <c r="A38" s="1"/>
      <c r="B38" s="1"/>
      <c r="C38" s="1"/>
      <c r="D38" s="1"/>
      <c r="E38" s="1"/>
      <c r="F38" s="1"/>
      <c r="G38" s="1"/>
      <c r="H38" s="1"/>
      <c r="I38" s="1"/>
      <c r="J38" s="114" t="s">
        <v>4</v>
      </c>
      <c r="K38" s="114"/>
      <c r="L38" s="114"/>
      <c r="M38" s="114"/>
      <c r="N38" s="114"/>
      <c r="O38" s="114"/>
      <c r="P38" s="241" t="s">
        <v>5</v>
      </c>
      <c r="Q38" s="242"/>
      <c r="R38" s="243">
        <f>IF(ISERR((MAX(X33:AD36)-MIN(X33:AD36))/(MAX(X33:AD36)+MIN(X33:AD36))),0,(MAX(X33:AD36)-MIN(X33:AD36))/(MAX(X33:AD36)+MIN(X33:AD36)))</f>
        <v>0</v>
      </c>
      <c r="S38" s="243"/>
      <c r="T38" s="243"/>
      <c r="U38" s="243"/>
      <c r="V38" s="243"/>
      <c r="W38" s="1"/>
      <c r="X38" s="119" t="s">
        <v>71</v>
      </c>
      <c r="Y38" s="119"/>
      <c r="Z38" s="119"/>
      <c r="AA38" s="119"/>
      <c r="AB38" s="119"/>
      <c r="AC38" s="119"/>
      <c r="AD38" s="119"/>
      <c r="AE38" s="119"/>
      <c r="AF38" s="119"/>
      <c r="AG38" s="119"/>
      <c r="AH38" s="119"/>
      <c r="AI38" s="119"/>
      <c r="AJ38" s="119"/>
      <c r="AK38" s="1"/>
    </row>
    <row r="39" spans="1:41" ht="15.5" x14ac:dyDescent="0.35">
      <c r="A39" s="1"/>
      <c r="B39" s="1"/>
      <c r="C39" s="1"/>
      <c r="D39" s="1"/>
      <c r="E39" s="1"/>
      <c r="F39" s="1"/>
      <c r="G39" s="1"/>
      <c r="H39" s="1"/>
      <c r="I39" s="1"/>
      <c r="J39" s="244" t="s">
        <v>6</v>
      </c>
      <c r="K39" s="244"/>
      <c r="L39" s="244"/>
      <c r="M39" s="244"/>
      <c r="N39" s="244"/>
      <c r="O39" s="244"/>
      <c r="P39" s="242"/>
      <c r="Q39" s="242"/>
      <c r="R39" s="243"/>
      <c r="S39" s="243"/>
      <c r="T39" s="243"/>
      <c r="U39" s="243"/>
      <c r="V39" s="243"/>
      <c r="W39" s="1"/>
      <c r="X39" s="119"/>
      <c r="Y39" s="119"/>
      <c r="Z39" s="119"/>
      <c r="AA39" s="119"/>
      <c r="AB39" s="119"/>
      <c r="AC39" s="119"/>
      <c r="AD39" s="119"/>
      <c r="AE39" s="119"/>
      <c r="AF39" s="119"/>
      <c r="AG39" s="119"/>
      <c r="AH39" s="119"/>
      <c r="AI39" s="119"/>
      <c r="AJ39" s="119"/>
      <c r="AK39" s="1"/>
    </row>
    <row r="40" spans="1:41" ht="15.5" x14ac:dyDescent="0.35">
      <c r="A40" s="1"/>
      <c r="B40" s="12" t="s">
        <v>70</v>
      </c>
      <c r="Y40" s="13"/>
      <c r="Z40" s="14"/>
      <c r="AA40" s="15"/>
      <c r="AB40" s="15"/>
      <c r="AC40" s="15"/>
      <c r="AD40" s="16"/>
      <c r="AK40" s="1"/>
    </row>
    <row r="41" spans="1:41" ht="15.5" x14ac:dyDescent="0.35">
      <c r="A41" s="1"/>
      <c r="B41" s="120"/>
      <c r="C41" s="121"/>
      <c r="D41" s="121"/>
      <c r="E41" s="121"/>
      <c r="F41" s="121"/>
      <c r="G41" s="121"/>
      <c r="H41" s="121"/>
      <c r="I41" s="121"/>
      <c r="J41" s="121"/>
      <c r="K41" s="121"/>
      <c r="L41" s="121"/>
      <c r="M41" s="121"/>
      <c r="N41" s="121"/>
      <c r="O41" s="121"/>
      <c r="P41" s="121"/>
      <c r="Q41" s="121"/>
      <c r="R41" s="121"/>
      <c r="S41" s="121"/>
      <c r="T41" s="121"/>
      <c r="U41" s="121"/>
      <c r="V41" s="121"/>
      <c r="W41" s="121"/>
      <c r="X41" s="121"/>
      <c r="Y41" s="121"/>
      <c r="Z41" s="121"/>
      <c r="AA41" s="121"/>
      <c r="AB41" s="121"/>
      <c r="AC41" s="121"/>
      <c r="AD41" s="121"/>
      <c r="AE41" s="121"/>
      <c r="AF41" s="121"/>
      <c r="AG41" s="121"/>
      <c r="AH41" s="121"/>
      <c r="AI41" s="121"/>
      <c r="AJ41" s="122"/>
      <c r="AK41" s="1"/>
    </row>
    <row r="42" spans="1:41" ht="15.5" x14ac:dyDescent="0.35">
      <c r="A42" s="1"/>
      <c r="B42" s="123"/>
      <c r="C42" s="124"/>
      <c r="D42" s="124"/>
      <c r="E42" s="124"/>
      <c r="F42" s="124"/>
      <c r="G42" s="124"/>
      <c r="H42" s="124"/>
      <c r="I42" s="124"/>
      <c r="J42" s="124"/>
      <c r="K42" s="124"/>
      <c r="L42" s="124"/>
      <c r="M42" s="124"/>
      <c r="N42" s="124"/>
      <c r="O42" s="124"/>
      <c r="P42" s="124"/>
      <c r="Q42" s="124"/>
      <c r="R42" s="124"/>
      <c r="S42" s="124"/>
      <c r="T42" s="124"/>
      <c r="U42" s="124"/>
      <c r="V42" s="124"/>
      <c r="W42" s="124"/>
      <c r="X42" s="124"/>
      <c r="Y42" s="124"/>
      <c r="Z42" s="124"/>
      <c r="AA42" s="124"/>
      <c r="AB42" s="124"/>
      <c r="AC42" s="124"/>
      <c r="AD42" s="124"/>
      <c r="AE42" s="124"/>
      <c r="AF42" s="124"/>
      <c r="AG42" s="124"/>
      <c r="AH42" s="124"/>
      <c r="AI42" s="124"/>
      <c r="AJ42" s="125"/>
      <c r="AK42" s="1"/>
    </row>
    <row r="43" spans="1:41" ht="6" customHeight="1" thickBot="1" x14ac:dyDescent="0.4">
      <c r="A43" s="1"/>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
    </row>
    <row r="44" spans="1:41" ht="6" customHeight="1" x14ac:dyDescent="0.35">
      <c r="A44" s="1"/>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1"/>
    </row>
    <row r="45" spans="1:41" ht="15.5" x14ac:dyDescent="0.35">
      <c r="A45" s="1"/>
      <c r="B45" s="111" t="s">
        <v>85</v>
      </c>
      <c r="C45" s="111"/>
      <c r="D45" s="111"/>
      <c r="E45" s="111"/>
      <c r="F45" s="111"/>
      <c r="G45" s="111"/>
      <c r="H45" s="111"/>
      <c r="I45" s="111"/>
      <c r="J45" s="111"/>
      <c r="K45" s="111"/>
      <c r="L45" s="111"/>
      <c r="M45" s="111"/>
      <c r="N45" s="111"/>
      <c r="O45" s="111"/>
      <c r="P45" s="111"/>
      <c r="Q45" s="111"/>
      <c r="R45" s="111"/>
      <c r="S45" s="111"/>
      <c r="T45" s="111"/>
      <c r="AK45" s="1"/>
      <c r="AO45" s="17"/>
    </row>
    <row r="46" spans="1:41" ht="6" customHeight="1" thickBot="1" x14ac:dyDescent="0.4">
      <c r="A46" s="1"/>
      <c r="B46" s="111"/>
      <c r="C46" s="111"/>
      <c r="D46" s="111"/>
      <c r="E46" s="111"/>
      <c r="F46" s="111"/>
      <c r="G46" s="111"/>
      <c r="H46" s="111"/>
      <c r="I46" s="111"/>
      <c r="J46" s="111"/>
      <c r="K46" s="111"/>
      <c r="L46" s="111"/>
      <c r="M46" s="111"/>
      <c r="N46" s="111"/>
      <c r="O46" s="111"/>
      <c r="P46" s="111"/>
      <c r="Q46" s="111"/>
      <c r="R46" s="111"/>
      <c r="S46" s="111"/>
      <c r="T46" s="111"/>
      <c r="AK46" s="1"/>
    </row>
    <row r="47" spans="1:41" ht="16" thickBot="1" x14ac:dyDescent="0.4">
      <c r="A47" s="1"/>
      <c r="B47" s="147" t="s">
        <v>38</v>
      </c>
      <c r="C47" s="108"/>
      <c r="D47" s="108"/>
      <c r="E47" s="108"/>
      <c r="F47" s="148"/>
      <c r="G47" s="108" t="s">
        <v>37</v>
      </c>
      <c r="H47" s="108"/>
      <c r="I47" s="108"/>
      <c r="J47" s="108"/>
      <c r="K47" s="148"/>
      <c r="L47" s="108" t="s">
        <v>28</v>
      </c>
      <c r="M47" s="108"/>
      <c r="N47" s="108"/>
      <c r="O47" s="108"/>
      <c r="P47" s="148"/>
      <c r="Q47" s="232" t="s">
        <v>60</v>
      </c>
      <c r="R47" s="246"/>
      <c r="S47" s="246"/>
      <c r="T47" s="246"/>
      <c r="U47" s="246"/>
      <c r="V47" s="247"/>
      <c r="AK47" s="1"/>
    </row>
    <row r="48" spans="1:41" ht="16" thickBot="1" x14ac:dyDescent="0.4">
      <c r="A48" s="1"/>
      <c r="B48" s="192"/>
      <c r="C48" s="245"/>
      <c r="D48" s="245"/>
      <c r="E48" s="245"/>
      <c r="F48" s="245"/>
      <c r="G48" s="245"/>
      <c r="H48" s="245"/>
      <c r="I48" s="245"/>
      <c r="J48" s="245"/>
      <c r="K48" s="245"/>
      <c r="L48" s="193"/>
      <c r="M48" s="193"/>
      <c r="N48" s="193"/>
      <c r="O48" s="193"/>
      <c r="P48" s="193"/>
      <c r="Q48" s="153" t="str">
        <f>IF(AND(ISBLANK(B48)=FALSE,ISBLANK(G48)=FALSE),(G48-B48)/B48*100,"")</f>
        <v/>
      </c>
      <c r="R48" s="254"/>
      <c r="S48" s="254"/>
      <c r="T48" s="254"/>
      <c r="U48" s="254"/>
      <c r="V48" s="255"/>
      <c r="AI48" s="264" t="s">
        <v>67</v>
      </c>
      <c r="AJ48" s="264"/>
      <c r="AK48" s="1"/>
    </row>
    <row r="49" spans="1:45" ht="16" thickBot="1" x14ac:dyDescent="0.4">
      <c r="A49" s="1"/>
      <c r="B49" s="138"/>
      <c r="C49" s="149"/>
      <c r="D49" s="149"/>
      <c r="E49" s="149"/>
      <c r="F49" s="149"/>
      <c r="G49" s="149"/>
      <c r="H49" s="149"/>
      <c r="I49" s="149"/>
      <c r="J49" s="149"/>
      <c r="K49" s="149"/>
      <c r="L49" s="248"/>
      <c r="M49" s="248"/>
      <c r="N49" s="248"/>
      <c r="O49" s="248"/>
      <c r="P49" s="248"/>
      <c r="Q49" s="155" t="str">
        <f t="shared" ref="Q49:Q50" si="5">IF(AND(ISBLANK(B49)=FALSE,ISBLANK(G49)=FALSE),(G49-B49)/B49*100,"")</f>
        <v/>
      </c>
      <c r="R49" s="249"/>
      <c r="S49" s="249"/>
      <c r="T49" s="249"/>
      <c r="U49" s="249"/>
      <c r="V49" s="250"/>
      <c r="Y49" s="2" t="s">
        <v>58</v>
      </c>
      <c r="AI49" s="117" t="str">
        <f>IF(OR(ISNUMBER(Q48)=TRUE,ISNUMBER(Q49)=TRUE,ISNUMBER(Q50)=TRUE),IF(MAX(-MIN(Q48:V50),MAX(Q48:V50))&gt;7,"FAIL","PASS"),"")</f>
        <v/>
      </c>
      <c r="AJ49" s="118"/>
      <c r="AK49" s="1"/>
      <c r="AS49" s="17"/>
    </row>
    <row r="50" spans="1:45" ht="16" thickBot="1" x14ac:dyDescent="0.4">
      <c r="A50" s="1"/>
      <c r="B50" s="142"/>
      <c r="C50" s="144"/>
      <c r="D50" s="144"/>
      <c r="E50" s="144"/>
      <c r="F50" s="144"/>
      <c r="G50" s="144"/>
      <c r="H50" s="144"/>
      <c r="I50" s="144"/>
      <c r="J50" s="144"/>
      <c r="K50" s="144"/>
      <c r="L50" s="251"/>
      <c r="M50" s="251"/>
      <c r="N50" s="251"/>
      <c r="O50" s="251"/>
      <c r="P50" s="251"/>
      <c r="Q50" s="162" t="str">
        <f t="shared" si="5"/>
        <v/>
      </c>
      <c r="R50" s="252"/>
      <c r="S50" s="252"/>
      <c r="T50" s="252"/>
      <c r="U50" s="252"/>
      <c r="V50" s="253"/>
      <c r="AK50" s="1"/>
    </row>
    <row r="51" spans="1:45" ht="15.5" x14ac:dyDescent="0.35">
      <c r="A51" s="1"/>
      <c r="B51" s="12" t="s">
        <v>70</v>
      </c>
      <c r="Y51" s="13"/>
      <c r="Z51" s="14"/>
      <c r="AA51" s="15"/>
      <c r="AB51" s="15"/>
      <c r="AC51" s="15"/>
      <c r="AD51" s="16"/>
      <c r="AK51" s="1"/>
    </row>
    <row r="52" spans="1:45" ht="15.5" x14ac:dyDescent="0.35">
      <c r="A52" s="1"/>
      <c r="B52" s="120"/>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2"/>
      <c r="AK52" s="1"/>
    </row>
    <row r="53" spans="1:45" ht="15.5" x14ac:dyDescent="0.35">
      <c r="A53" s="1"/>
      <c r="B53" s="123"/>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5"/>
      <c r="AK53" s="1"/>
    </row>
    <row r="54" spans="1:45" ht="16" thickBot="1" x14ac:dyDescent="0.4">
      <c r="A54" s="1"/>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
    </row>
    <row r="55" spans="1:45" ht="6" customHeight="1" x14ac:dyDescent="0.35">
      <c r="A55" s="1"/>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1"/>
    </row>
    <row r="56" spans="1:45" ht="15.5" x14ac:dyDescent="0.35">
      <c r="A56" s="1"/>
      <c r="B56" s="111" t="s">
        <v>86</v>
      </c>
      <c r="C56" s="111"/>
      <c r="D56" s="111"/>
      <c r="E56" s="111"/>
      <c r="F56" s="111"/>
      <c r="G56" s="111"/>
      <c r="H56" s="111"/>
      <c r="I56" s="111"/>
      <c r="J56" s="111"/>
      <c r="K56" s="111"/>
      <c r="L56" s="111"/>
      <c r="M56" s="111"/>
      <c r="N56" s="111"/>
      <c r="O56" s="111"/>
      <c r="P56" s="111"/>
      <c r="Q56" s="111"/>
      <c r="R56" s="111"/>
      <c r="S56" s="239" t="s">
        <v>41</v>
      </c>
      <c r="T56" s="239"/>
      <c r="U56" s="239"/>
      <c r="V56" s="239"/>
      <c r="W56" s="256"/>
      <c r="X56" s="256"/>
      <c r="Y56" s="256"/>
      <c r="Z56" s="256"/>
      <c r="AA56" s="256"/>
      <c r="AB56" s="157"/>
      <c r="AC56" s="157"/>
      <c r="AD56" s="157"/>
      <c r="AE56" s="157"/>
      <c r="AF56" s="157"/>
      <c r="AG56" s="157"/>
      <c r="AH56" s="157"/>
      <c r="AI56" s="157"/>
      <c r="AJ56" s="157"/>
      <c r="AK56" s="1"/>
    </row>
    <row r="57" spans="1:45" ht="6" customHeight="1" thickBot="1" x14ac:dyDescent="0.4">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row>
    <row r="58" spans="1:45" ht="16" thickBot="1" x14ac:dyDescent="0.4">
      <c r="A58" s="1"/>
      <c r="B58" s="1"/>
      <c r="C58" s="1"/>
      <c r="D58" s="1"/>
      <c r="E58" s="1"/>
      <c r="F58" s="19"/>
      <c r="G58" s="20" t="s">
        <v>7</v>
      </c>
      <c r="H58" s="21"/>
      <c r="I58" s="232" t="s">
        <v>8</v>
      </c>
      <c r="J58" s="108"/>
      <c r="K58" s="148"/>
      <c r="L58" s="232" t="s">
        <v>9</v>
      </c>
      <c r="M58" s="108"/>
      <c r="N58" s="108"/>
      <c r="O58" s="108"/>
      <c r="P58" s="233"/>
      <c r="Q58" s="7"/>
      <c r="R58" s="1"/>
      <c r="S58" s="22" t="s">
        <v>83</v>
      </c>
      <c r="T58" s="1"/>
      <c r="U58" s="1"/>
      <c r="V58" s="1"/>
      <c r="W58" s="1"/>
      <c r="X58" s="1"/>
      <c r="Y58" s="1"/>
      <c r="Z58" s="1"/>
      <c r="AA58" s="1"/>
      <c r="AB58" s="1"/>
      <c r="AC58" s="1"/>
      <c r="AD58" s="1"/>
      <c r="AE58" s="23"/>
      <c r="AF58" s="1"/>
      <c r="AG58" s="1"/>
      <c r="AH58" s="1"/>
      <c r="AI58" s="1"/>
      <c r="AJ58" s="1"/>
      <c r="AK58" s="24"/>
    </row>
    <row r="59" spans="1:45" ht="17.149999999999999" customHeight="1" thickBot="1" x14ac:dyDescent="0.4">
      <c r="A59" s="1"/>
      <c r="B59" s="1"/>
      <c r="C59" s="1"/>
      <c r="D59" s="1"/>
      <c r="E59" s="1"/>
      <c r="F59" s="237">
        <v>0</v>
      </c>
      <c r="G59" s="238"/>
      <c r="H59" s="238"/>
      <c r="I59" s="175"/>
      <c r="J59" s="175"/>
      <c r="K59" s="175"/>
      <c r="L59" s="166" t="str">
        <f>IF(ISERR(LOG10(I59)),"",LOG10(I59))</f>
        <v/>
      </c>
      <c r="M59" s="166"/>
      <c r="N59" s="166"/>
      <c r="O59" s="166"/>
      <c r="P59" s="231"/>
      <c r="Q59" s="7"/>
      <c r="R59" s="1"/>
      <c r="S59" s="22" t="s">
        <v>82</v>
      </c>
      <c r="T59" s="1"/>
      <c r="U59" s="1"/>
      <c r="V59" s="1"/>
      <c r="W59" s="1"/>
      <c r="X59" s="1"/>
      <c r="Y59" s="1"/>
      <c r="Z59" s="1"/>
      <c r="AA59" s="1"/>
      <c r="AB59" s="1"/>
      <c r="AC59" s="1"/>
      <c r="AD59" s="1"/>
      <c r="AE59" s="1"/>
      <c r="AF59" s="1"/>
      <c r="AG59" s="23"/>
      <c r="AH59" s="25"/>
      <c r="AI59" s="211" t="s">
        <v>67</v>
      </c>
      <c r="AJ59" s="211"/>
      <c r="AK59" s="1"/>
    </row>
    <row r="60" spans="1:45" ht="17.149999999999999" customHeight="1" thickBot="1" x14ac:dyDescent="0.4">
      <c r="A60" s="1"/>
      <c r="B60" s="1"/>
      <c r="C60" s="1"/>
      <c r="D60" s="1"/>
      <c r="E60" s="1"/>
      <c r="F60" s="234"/>
      <c r="G60" s="235"/>
      <c r="H60" s="235"/>
      <c r="I60" s="165"/>
      <c r="J60" s="165"/>
      <c r="K60" s="165"/>
      <c r="L60" s="141" t="str">
        <f>IF(ISERR(LOG10(I60)),"",LOG10(I60))</f>
        <v/>
      </c>
      <c r="M60" s="141"/>
      <c r="N60" s="141"/>
      <c r="O60" s="141"/>
      <c r="P60" s="236"/>
      <c r="Q60" s="7"/>
      <c r="R60" s="1"/>
      <c r="S60" s="1"/>
      <c r="AI60" s="117" t="str">
        <f>IF(AND(ISNUMBER(I59),ISNUMBER(I60),ISNUMBER(I61),ISNUMBER(F60),ISNUMBER(F61),ISNUMBER(W56)),IF(OR(AND(W56=57,V61&gt;=1.5),AND(W56&gt;=60,W56&lt;=70,V61&gt;=2)),"PASS","FAIL"),"")</f>
        <v/>
      </c>
      <c r="AJ60" s="118"/>
      <c r="AK60" s="1"/>
      <c r="AM60" s="280" t="str">
        <f>IF(W56="","The kVp field is required to assess a ""Pass"" or ""Fail""","")</f>
        <v>The kVp field is required to assess a "Pass" or "Fail"</v>
      </c>
      <c r="AN60" s="280"/>
      <c r="AO60" s="280"/>
      <c r="AP60" s="280"/>
      <c r="AQ60" s="280"/>
      <c r="AR60" s="280"/>
    </row>
    <row r="61" spans="1:45" ht="17.149999999999999" customHeight="1" thickBot="1" x14ac:dyDescent="0.5">
      <c r="A61" s="1"/>
      <c r="B61" s="1"/>
      <c r="C61" s="1"/>
      <c r="D61" s="1"/>
      <c r="E61" s="1"/>
      <c r="F61" s="281"/>
      <c r="G61" s="282"/>
      <c r="H61" s="282"/>
      <c r="I61" s="164"/>
      <c r="J61" s="164"/>
      <c r="K61" s="164"/>
      <c r="L61" s="145" t="str">
        <f>IF(ISERR(LOG10(I61)),"",LOG10(I61))</f>
        <v/>
      </c>
      <c r="M61" s="145"/>
      <c r="N61" s="145"/>
      <c r="O61" s="145"/>
      <c r="P61" s="283"/>
      <c r="Q61" s="7"/>
      <c r="R61" s="1"/>
      <c r="S61" s="26" t="s">
        <v>10</v>
      </c>
      <c r="T61" s="26"/>
      <c r="U61" s="26"/>
      <c r="V61" s="284">
        <f>IF(ISERR(FORECAST(LOG10(I59/2),F59:F61,L59:L61)),0,FORECAST(LOG10(I59/2),F59:F61,L59:L61))</f>
        <v>0</v>
      </c>
      <c r="W61" s="284"/>
      <c r="X61" s="284"/>
      <c r="Y61" s="26" t="s">
        <v>7</v>
      </c>
      <c r="Z61" s="26"/>
      <c r="AA61" s="26"/>
      <c r="AB61" s="26"/>
      <c r="AC61" s="26"/>
      <c r="AD61" s="1"/>
      <c r="AE61" s="1"/>
      <c r="AK61" s="1"/>
      <c r="AM61" s="280"/>
      <c r="AN61" s="280"/>
      <c r="AO61" s="280"/>
      <c r="AP61" s="280"/>
      <c r="AQ61" s="280"/>
      <c r="AR61" s="280"/>
    </row>
    <row r="62" spans="1:45" ht="17.149999999999999" customHeight="1" x14ac:dyDescent="0.35">
      <c r="A62" s="1"/>
      <c r="B62" s="12" t="s">
        <v>70</v>
      </c>
      <c r="Y62" s="13"/>
      <c r="Z62" s="14"/>
      <c r="AA62" s="15"/>
      <c r="AB62" s="15"/>
      <c r="AC62" s="15"/>
      <c r="AD62" s="16"/>
      <c r="AK62" s="1"/>
      <c r="AM62" s="280"/>
      <c r="AN62" s="280"/>
      <c r="AO62" s="280"/>
      <c r="AP62" s="280"/>
      <c r="AQ62" s="280"/>
      <c r="AR62" s="280"/>
    </row>
    <row r="63" spans="1:45" ht="17.149999999999999" customHeight="1" x14ac:dyDescent="0.35">
      <c r="A63" s="1"/>
      <c r="B63" s="120"/>
      <c r="C63" s="121"/>
      <c r="D63" s="121"/>
      <c r="E63" s="121"/>
      <c r="F63" s="121"/>
      <c r="G63" s="121"/>
      <c r="H63" s="121"/>
      <c r="I63" s="121"/>
      <c r="J63" s="121"/>
      <c r="K63" s="121"/>
      <c r="L63" s="121"/>
      <c r="M63" s="121"/>
      <c r="N63" s="121"/>
      <c r="O63" s="121"/>
      <c r="P63" s="121"/>
      <c r="Q63" s="121"/>
      <c r="R63" s="121"/>
      <c r="S63" s="121"/>
      <c r="T63" s="121"/>
      <c r="U63" s="121"/>
      <c r="V63" s="121"/>
      <c r="W63" s="121"/>
      <c r="X63" s="121"/>
      <c r="Y63" s="121"/>
      <c r="Z63" s="121"/>
      <c r="AA63" s="121"/>
      <c r="AB63" s="121"/>
      <c r="AC63" s="121"/>
      <c r="AD63" s="121"/>
      <c r="AE63" s="121"/>
      <c r="AF63" s="121"/>
      <c r="AG63" s="121"/>
      <c r="AH63" s="121"/>
      <c r="AI63" s="121"/>
      <c r="AJ63" s="122"/>
      <c r="AK63" s="1"/>
    </row>
    <row r="64" spans="1:45" ht="15.5" x14ac:dyDescent="0.35">
      <c r="A64" s="1"/>
      <c r="B64" s="123"/>
      <c r="C64" s="124"/>
      <c r="D64" s="124"/>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5"/>
      <c r="AK64" s="1"/>
    </row>
    <row r="65" spans="1:37" ht="6" customHeight="1" x14ac:dyDescent="0.35">
      <c r="A65" s="1"/>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1"/>
    </row>
    <row r="66" spans="1:37" ht="16" thickBot="1" x14ac:dyDescent="0.4">
      <c r="A66" s="1"/>
      <c r="B66" s="5" t="s">
        <v>206</v>
      </c>
      <c r="C66" s="1"/>
      <c r="D66" s="1"/>
      <c r="E66" s="1"/>
      <c r="F66" s="1"/>
      <c r="G66" s="1"/>
      <c r="H66" s="1"/>
      <c r="I66" s="1"/>
      <c r="J66" s="1"/>
      <c r="K66" s="1"/>
      <c r="L66" s="1"/>
      <c r="M66" s="7"/>
      <c r="N66" s="7"/>
      <c r="O66" s="7"/>
      <c r="P66" s="7"/>
      <c r="Q66" s="7"/>
      <c r="R66" s="7"/>
      <c r="S66" s="7"/>
      <c r="T66" s="7"/>
      <c r="U66" s="7"/>
      <c r="V66" s="7"/>
      <c r="W66" s="7"/>
      <c r="X66" s="7"/>
      <c r="Y66" s="7"/>
      <c r="Z66" s="7"/>
      <c r="AA66" s="7"/>
      <c r="AB66" s="7"/>
      <c r="AC66" s="7"/>
      <c r="AD66" s="7"/>
      <c r="AE66" s="7"/>
      <c r="AF66" s="7"/>
      <c r="AG66" s="7"/>
      <c r="AH66" s="7"/>
      <c r="AI66" s="7"/>
      <c r="AJ66" s="7"/>
      <c r="AK66" s="1"/>
    </row>
    <row r="67" spans="1:37" ht="15.5" x14ac:dyDescent="0.35">
      <c r="A67" s="1"/>
      <c r="B67" s="126"/>
      <c r="C67" s="127"/>
      <c r="D67" s="127"/>
      <c r="E67" s="127"/>
      <c r="F67" s="127"/>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7"/>
      <c r="AE67" s="127"/>
      <c r="AF67" s="127"/>
      <c r="AG67" s="127"/>
      <c r="AH67" s="127"/>
      <c r="AI67" s="127"/>
      <c r="AJ67" s="128"/>
      <c r="AK67" s="1"/>
    </row>
    <row r="68" spans="1:37" ht="16" thickBot="1" x14ac:dyDescent="0.4">
      <c r="A68" s="1"/>
      <c r="B68" s="129"/>
      <c r="C68" s="130"/>
      <c r="D68" s="130"/>
      <c r="E68" s="130"/>
      <c r="F68" s="130"/>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0"/>
      <c r="AE68" s="130"/>
      <c r="AF68" s="130"/>
      <c r="AG68" s="130"/>
      <c r="AH68" s="130"/>
      <c r="AI68" s="130"/>
      <c r="AJ68" s="131"/>
      <c r="AK68" s="1"/>
    </row>
    <row r="69" spans="1:37" ht="15.75" customHeight="1" x14ac:dyDescent="0.35">
      <c r="A69" s="1"/>
      <c r="B69" s="132" t="str">
        <f>IF(AND(OR(AI21="PASS",ISBLANK(B25)=FALSE),OR(AI34="PASS",ISBLANK(B41)=FALSE),OR(AI49="PASS",ISBLANK(B52)=FALSE),OR(AI60="PASS",ISBLANK(B63)=FALSE)),"A pass or fail with comment has been indicated on all tests. The SPM is in an acceptable form for submission.", "WARNING: All tests must either have a pass or a comment indicating why the test failed prior to submitting.  Forms without a pass or comment will not be approved.")</f>
        <v>WARNING: All tests must either have a pass or a comment indicating why the test failed prior to submitting.  Forms without a pass or comment will not be approved.</v>
      </c>
      <c r="C69" s="132"/>
      <c r="D69" s="132"/>
      <c r="E69" s="132"/>
      <c r="F69" s="132"/>
      <c r="G69" s="132"/>
      <c r="H69" s="132"/>
      <c r="I69" s="132"/>
      <c r="J69" s="132"/>
      <c r="K69" s="132"/>
      <c r="L69" s="132"/>
      <c r="M69" s="132"/>
      <c r="N69" s="132"/>
      <c r="O69" s="132"/>
      <c r="P69" s="132"/>
      <c r="Q69" s="132"/>
      <c r="R69" s="132"/>
      <c r="S69" s="132"/>
      <c r="T69" s="132"/>
      <c r="U69" s="132"/>
      <c r="V69" s="132"/>
      <c r="W69" s="132"/>
      <c r="X69" s="132"/>
      <c r="Y69" s="132"/>
      <c r="Z69" s="132"/>
      <c r="AA69" s="132"/>
      <c r="AB69" s="132"/>
      <c r="AC69" s="132"/>
      <c r="AD69" s="132"/>
      <c r="AE69" s="132"/>
      <c r="AF69" s="132"/>
      <c r="AG69" s="132"/>
      <c r="AH69" s="132"/>
      <c r="AI69" s="132"/>
      <c r="AJ69" s="132"/>
      <c r="AK69" s="1"/>
    </row>
    <row r="70" spans="1:37" ht="15.5" x14ac:dyDescent="0.35">
      <c r="A70" s="1"/>
      <c r="B70" s="133"/>
      <c r="C70" s="133"/>
      <c r="D70" s="133"/>
      <c r="E70" s="133"/>
      <c r="F70" s="133"/>
      <c r="G70" s="133"/>
      <c r="H70" s="133"/>
      <c r="I70" s="133"/>
      <c r="J70" s="133"/>
      <c r="K70" s="133"/>
      <c r="L70" s="133"/>
      <c r="M70" s="133"/>
      <c r="N70" s="133"/>
      <c r="O70" s="133"/>
      <c r="P70" s="133"/>
      <c r="Q70" s="133"/>
      <c r="R70" s="133"/>
      <c r="S70" s="133"/>
      <c r="T70" s="133"/>
      <c r="U70" s="133"/>
      <c r="V70" s="133"/>
      <c r="W70" s="133"/>
      <c r="X70" s="133"/>
      <c r="Y70" s="133"/>
      <c r="Z70" s="133"/>
      <c r="AA70" s="133"/>
      <c r="AB70" s="133"/>
      <c r="AC70" s="133"/>
      <c r="AD70" s="133"/>
      <c r="AE70" s="133"/>
      <c r="AF70" s="133"/>
      <c r="AG70" s="133"/>
      <c r="AH70" s="133"/>
      <c r="AI70" s="133"/>
      <c r="AJ70" s="133"/>
      <c r="AK70" s="1"/>
    </row>
    <row r="71" spans="1:37" ht="15.5" x14ac:dyDescent="0.35">
      <c r="A71" s="1"/>
      <c r="B71" s="133"/>
      <c r="C71" s="133"/>
      <c r="D71" s="133"/>
      <c r="E71" s="133"/>
      <c r="F71" s="133"/>
      <c r="G71" s="133"/>
      <c r="H71" s="133"/>
      <c r="I71" s="133"/>
      <c r="J71" s="133"/>
      <c r="K71" s="133"/>
      <c r="L71" s="133"/>
      <c r="M71" s="133"/>
      <c r="N71" s="133"/>
      <c r="O71" s="133"/>
      <c r="P71" s="133"/>
      <c r="Q71" s="133"/>
      <c r="R71" s="133"/>
      <c r="S71" s="133"/>
      <c r="T71" s="133"/>
      <c r="U71" s="133"/>
      <c r="V71" s="133"/>
      <c r="W71" s="133"/>
      <c r="X71" s="133"/>
      <c r="Y71" s="133"/>
      <c r="Z71" s="133"/>
      <c r="AA71" s="133"/>
      <c r="AB71" s="133"/>
      <c r="AC71" s="133"/>
      <c r="AD71" s="133"/>
      <c r="AE71" s="133"/>
      <c r="AF71" s="133"/>
      <c r="AG71" s="133"/>
      <c r="AH71" s="133"/>
      <c r="AI71" s="133"/>
      <c r="AJ71" s="133"/>
      <c r="AK71" s="1"/>
    </row>
    <row r="72" spans="1:37" ht="5.25" customHeight="1" thickBot="1" x14ac:dyDescent="0.35">
      <c r="B72" s="27"/>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row>
    <row r="73" spans="1:37" ht="5.25" customHeight="1" x14ac:dyDescent="0.3">
      <c r="B73" s="266"/>
      <c r="C73" s="267"/>
      <c r="D73" s="267"/>
      <c r="E73" s="267"/>
      <c r="F73" s="267"/>
      <c r="G73" s="267"/>
      <c r="H73" s="267"/>
      <c r="I73" s="267"/>
      <c r="J73" s="267"/>
      <c r="K73" s="267"/>
      <c r="L73" s="267"/>
      <c r="M73" s="267"/>
      <c r="N73" s="267"/>
      <c r="O73" s="267"/>
      <c r="P73" s="267"/>
      <c r="Q73" s="268"/>
    </row>
    <row r="74" spans="1:37" ht="19.5" customHeight="1" x14ac:dyDescent="0.3">
      <c r="B74" s="274" t="s">
        <v>80</v>
      </c>
      <c r="C74" s="275"/>
      <c r="D74" s="275"/>
      <c r="E74" s="275"/>
      <c r="F74" s="269"/>
      <c r="G74" s="269"/>
      <c r="H74" s="269"/>
      <c r="I74" s="269"/>
      <c r="J74" s="269"/>
      <c r="K74" s="51"/>
      <c r="L74" s="265"/>
      <c r="M74" s="265"/>
      <c r="N74" s="265"/>
      <c r="O74" s="276"/>
      <c r="P74" s="276"/>
      <c r="Q74" s="277"/>
    </row>
    <row r="75" spans="1:37" x14ac:dyDescent="0.3">
      <c r="B75" s="270" t="s">
        <v>81</v>
      </c>
      <c r="C75" s="271"/>
      <c r="D75" s="271"/>
      <c r="E75" s="271"/>
      <c r="F75" s="271"/>
      <c r="G75" s="271"/>
      <c r="H75" s="271"/>
      <c r="I75" s="271"/>
      <c r="J75" s="276"/>
      <c r="K75" s="276"/>
      <c r="L75" s="276"/>
      <c r="M75" s="276"/>
      <c r="N75" s="276"/>
      <c r="O75" s="276"/>
      <c r="P75" s="276"/>
      <c r="Q75" s="277"/>
    </row>
    <row r="76" spans="1:37" ht="16" thickBot="1" x14ac:dyDescent="0.4">
      <c r="B76" s="272"/>
      <c r="C76" s="273"/>
      <c r="D76" s="273"/>
      <c r="E76" s="273"/>
      <c r="F76" s="273"/>
      <c r="G76" s="273"/>
      <c r="H76" s="273"/>
      <c r="I76" s="273"/>
      <c r="J76" s="278"/>
      <c r="K76" s="278"/>
      <c r="L76" s="278"/>
      <c r="M76" s="278"/>
      <c r="N76" s="278"/>
      <c r="O76" s="278"/>
      <c r="P76" s="278"/>
      <c r="Q76" s="279"/>
      <c r="AC76" s="244" t="s">
        <v>221</v>
      </c>
      <c r="AD76" s="244"/>
      <c r="AE76" s="244"/>
      <c r="AF76" s="244"/>
      <c r="AG76" s="285">
        <v>44197</v>
      </c>
      <c r="AH76" s="285"/>
      <c r="AI76" s="285"/>
      <c r="AJ76" s="285"/>
    </row>
    <row r="77" spans="1:37" x14ac:dyDescent="0.3">
      <c r="B77" s="137" t="str">
        <f>CONCATENATE('SPM Part 1'!I6,":  ",'SPM Part 1'!I9,"/",'SPM Part 1'!U9,"/",'SPM Part 1'!AE9)</f>
        <v>:  //</v>
      </c>
      <c r="C77" s="137"/>
      <c r="D77" s="137"/>
      <c r="E77" s="137"/>
      <c r="F77" s="137"/>
      <c r="G77" s="137"/>
      <c r="H77" s="137"/>
      <c r="I77" s="137"/>
      <c r="J77" s="137"/>
      <c r="K77" s="137"/>
      <c r="L77" s="137"/>
      <c r="M77" s="137"/>
      <c r="N77" s="137"/>
      <c r="O77" s="137"/>
      <c r="P77" s="137"/>
      <c r="Q77" s="137"/>
    </row>
  </sheetData>
  <sheetProtection algorithmName="SHA-512" hashValue="VimYqohx7TDTfwwDCcNxvTo9AiP07Nzjo/tCBv+1qTZl61KF8oeVOk8deTe3oWyPTk/FC/Baaldl/YyqmhZA7Q==" saltValue="qNch7ng9q7kQ5do+cbwDBw==" spinCount="100000" sheet="1" selectLockedCells="1"/>
  <mergeCells count="177">
    <mergeCell ref="B77:Q77"/>
    <mergeCell ref="L74:N74"/>
    <mergeCell ref="B73:Q73"/>
    <mergeCell ref="F74:J74"/>
    <mergeCell ref="B75:I76"/>
    <mergeCell ref="B74:E74"/>
    <mergeCell ref="J75:Q76"/>
    <mergeCell ref="O74:Q74"/>
    <mergeCell ref="AM60:AR62"/>
    <mergeCell ref="F61:H61"/>
    <mergeCell ref="I61:K61"/>
    <mergeCell ref="L61:P61"/>
    <mergeCell ref="V61:X61"/>
    <mergeCell ref="AG76:AJ76"/>
    <mergeCell ref="AC76:AF76"/>
    <mergeCell ref="W56:AA56"/>
    <mergeCell ref="AB56:AJ56"/>
    <mergeCell ref="Z23:AC23"/>
    <mergeCell ref="AD23:AG23"/>
    <mergeCell ref="Z21:AC21"/>
    <mergeCell ref="AD21:AG21"/>
    <mergeCell ref="Z22:AC22"/>
    <mergeCell ref="AD22:AG22"/>
    <mergeCell ref="Z18:AG18"/>
    <mergeCell ref="Z19:AC19"/>
    <mergeCell ref="AD19:AG19"/>
    <mergeCell ref="Z20:AC20"/>
    <mergeCell ref="AD20:AG20"/>
    <mergeCell ref="AI34:AJ34"/>
    <mergeCell ref="AI48:AJ48"/>
    <mergeCell ref="AI21:AJ21"/>
    <mergeCell ref="AI20:AJ20"/>
    <mergeCell ref="AI33:AJ33"/>
    <mergeCell ref="V18:Y18"/>
    <mergeCell ref="V19:Y19"/>
    <mergeCell ref="V20:Y20"/>
    <mergeCell ref="V22:Y22"/>
    <mergeCell ref="V23:Y23"/>
    <mergeCell ref="V21:Y21"/>
    <mergeCell ref="S56:V56"/>
    <mergeCell ref="B56:R56"/>
    <mergeCell ref="L48:P48"/>
    <mergeCell ref="B50:F50"/>
    <mergeCell ref="G50:K50"/>
    <mergeCell ref="P36:S36"/>
    <mergeCell ref="J38:O38"/>
    <mergeCell ref="P38:Q39"/>
    <mergeCell ref="R38:V39"/>
    <mergeCell ref="J39:O39"/>
    <mergeCell ref="B48:F48"/>
    <mergeCell ref="G48:K48"/>
    <mergeCell ref="B49:F49"/>
    <mergeCell ref="G49:K49"/>
    <mergeCell ref="Q47:V47"/>
    <mergeCell ref="L49:P49"/>
    <mergeCell ref="Q49:V49"/>
    <mergeCell ref="L50:P50"/>
    <mergeCell ref="Q50:V50"/>
    <mergeCell ref="Q48:V48"/>
    <mergeCell ref="AI59:AJ59"/>
    <mergeCell ref="AI60:AJ60"/>
    <mergeCell ref="L59:P59"/>
    <mergeCell ref="I59:K59"/>
    <mergeCell ref="I58:K58"/>
    <mergeCell ref="L58:P58"/>
    <mergeCell ref="F60:H60"/>
    <mergeCell ref="I60:K60"/>
    <mergeCell ref="L60:P60"/>
    <mergeCell ref="F59:H59"/>
    <mergeCell ref="B8:AJ8"/>
    <mergeCell ref="B10:AJ10"/>
    <mergeCell ref="B16:J16"/>
    <mergeCell ref="B19:E19"/>
    <mergeCell ref="N19:Q19"/>
    <mergeCell ref="R19:U19"/>
    <mergeCell ref="F19:I19"/>
    <mergeCell ref="AI11:AJ11"/>
    <mergeCell ref="AD14:AJ14"/>
    <mergeCell ref="G14:Q14"/>
    <mergeCell ref="D12:E12"/>
    <mergeCell ref="H12:I12"/>
    <mergeCell ref="L12:M12"/>
    <mergeCell ref="Y12:Z12"/>
    <mergeCell ref="V14:W14"/>
    <mergeCell ref="R14:U14"/>
    <mergeCell ref="O12:X12"/>
    <mergeCell ref="AG12:AJ12"/>
    <mergeCell ref="B33:E33"/>
    <mergeCell ref="F33:H33"/>
    <mergeCell ref="I33:K33"/>
    <mergeCell ref="I34:K34"/>
    <mergeCell ref="AI23:AJ23"/>
    <mergeCell ref="B2:AJ2"/>
    <mergeCell ref="B3:AJ3"/>
    <mergeCell ref="AB5:AJ5"/>
    <mergeCell ref="AB6:AJ6"/>
    <mergeCell ref="T5:AA5"/>
    <mergeCell ref="X6:AA6"/>
    <mergeCell ref="I6:W6"/>
    <mergeCell ref="B5:L5"/>
    <mergeCell ref="M5:S5"/>
    <mergeCell ref="B22:E22"/>
    <mergeCell ref="J18:M18"/>
    <mergeCell ref="J19:M19"/>
    <mergeCell ref="J20:M20"/>
    <mergeCell ref="J21:M21"/>
    <mergeCell ref="J22:M22"/>
    <mergeCell ref="B18:I18"/>
    <mergeCell ref="N18:U18"/>
    <mergeCell ref="B12:C12"/>
    <mergeCell ref="F12:G12"/>
    <mergeCell ref="F22:I22"/>
    <mergeCell ref="F20:I20"/>
    <mergeCell ref="B27:AJ27"/>
    <mergeCell ref="B29:M29"/>
    <mergeCell ref="B23:E23"/>
    <mergeCell ref="F23:I23"/>
    <mergeCell ref="B21:E21"/>
    <mergeCell ref="F21:I21"/>
    <mergeCell ref="B20:E20"/>
    <mergeCell ref="R20:U20"/>
    <mergeCell ref="N21:Q21"/>
    <mergeCell ref="R21:U21"/>
    <mergeCell ref="N22:Q22"/>
    <mergeCell ref="R22:U22"/>
    <mergeCell ref="N20:Q20"/>
    <mergeCell ref="J23:M23"/>
    <mergeCell ref="Y29:AD29"/>
    <mergeCell ref="F32:H32"/>
    <mergeCell ref="I32:K32"/>
    <mergeCell ref="T31:W31"/>
    <mergeCell ref="N23:Q23"/>
    <mergeCell ref="R23:U23"/>
    <mergeCell ref="F31:K31"/>
    <mergeCell ref="P33:S33"/>
    <mergeCell ref="T33:W33"/>
    <mergeCell ref="I35:K35"/>
    <mergeCell ref="T35:W35"/>
    <mergeCell ref="L31:O31"/>
    <mergeCell ref="X31:AD31"/>
    <mergeCell ref="X33:AD33"/>
    <mergeCell ref="X34:AD34"/>
    <mergeCell ref="L34:O34"/>
    <mergeCell ref="L32:O32"/>
    <mergeCell ref="P31:S31"/>
    <mergeCell ref="P32:S32"/>
    <mergeCell ref="T32:W32"/>
    <mergeCell ref="X36:AD36"/>
    <mergeCell ref="X35:AD35"/>
    <mergeCell ref="T36:W36"/>
    <mergeCell ref="P34:S34"/>
    <mergeCell ref="T34:W34"/>
    <mergeCell ref="L33:O33"/>
    <mergeCell ref="AI49:AJ49"/>
    <mergeCell ref="X38:AJ39"/>
    <mergeCell ref="B63:AJ64"/>
    <mergeCell ref="B67:AJ68"/>
    <mergeCell ref="B69:AJ71"/>
    <mergeCell ref="B25:AJ26"/>
    <mergeCell ref="B41:AJ42"/>
    <mergeCell ref="B52:AJ53"/>
    <mergeCell ref="B32:E32"/>
    <mergeCell ref="B31:E31"/>
    <mergeCell ref="B34:E34"/>
    <mergeCell ref="B35:E35"/>
    <mergeCell ref="P35:S35"/>
    <mergeCell ref="L35:O35"/>
    <mergeCell ref="B36:E36"/>
    <mergeCell ref="F36:H36"/>
    <mergeCell ref="L36:O36"/>
    <mergeCell ref="I36:K36"/>
    <mergeCell ref="B47:F47"/>
    <mergeCell ref="G47:K47"/>
    <mergeCell ref="B45:T46"/>
    <mergeCell ref="L47:P47"/>
    <mergeCell ref="F35:H35"/>
    <mergeCell ref="F34:H34"/>
  </mergeCells>
  <phoneticPr fontId="0" type="noConversion"/>
  <conditionalFormatting sqref="Q48:Q50">
    <cfRule type="cellIs" dxfId="18" priority="14" stopIfTrue="1" operator="greaterThanOrEqual">
      <formula>7</formula>
    </cfRule>
    <cfRule type="cellIs" dxfId="17" priority="15" stopIfTrue="1" operator="lessThan">
      <formula>-7</formula>
    </cfRule>
  </conditionalFormatting>
  <conditionalFormatting sqref="R38:V39">
    <cfRule type="cellIs" dxfId="16" priority="16" stopIfTrue="1" operator="greaterThanOrEqual">
      <formula>0.1</formula>
    </cfRule>
  </conditionalFormatting>
  <conditionalFormatting sqref="Z20:AC23">
    <cfRule type="cellIs" dxfId="15" priority="17" stopIfTrue="1" operator="greaterThan">
      <formula>17</formula>
    </cfRule>
  </conditionalFormatting>
  <conditionalFormatting sqref="AD20:AG23">
    <cfRule type="cellIs" dxfId="14" priority="18" stopIfTrue="1" operator="greaterThan">
      <formula>5</formula>
    </cfRule>
    <cfRule type="cellIs" dxfId="13" priority="19" stopIfTrue="1" operator="lessThan">
      <formula>-5</formula>
    </cfRule>
  </conditionalFormatting>
  <conditionalFormatting sqref="AI49:AJ49">
    <cfRule type="containsText" dxfId="12" priority="12" stopIfTrue="1" operator="containsText" text="PASS">
      <formula>NOT(ISERROR(SEARCH("PASS",AI49)))</formula>
    </cfRule>
    <cfRule type="containsText" dxfId="11" priority="13" stopIfTrue="1" operator="containsText" text="FAIL">
      <formula>NOT(ISERROR(SEARCH("FAIL",AI49)))</formula>
    </cfRule>
  </conditionalFormatting>
  <conditionalFormatting sqref="AI34:AJ34">
    <cfRule type="containsText" dxfId="10" priority="10" stopIfTrue="1" operator="containsText" text="PASS">
      <formula>NOT(ISERROR(SEARCH("PASS",AI34)))</formula>
    </cfRule>
    <cfRule type="containsText" dxfId="9" priority="11" stopIfTrue="1" operator="containsText" text="FAIL">
      <formula>NOT(ISERROR(SEARCH("FAIL",AI34)))</formula>
    </cfRule>
  </conditionalFormatting>
  <conditionalFormatting sqref="AI21:AJ21">
    <cfRule type="containsText" dxfId="8" priority="8" stopIfTrue="1" operator="containsText" text="PASS">
      <formula>NOT(ISERROR(SEARCH("PASS",AI21)))</formula>
    </cfRule>
    <cfRule type="containsText" dxfId="7" priority="9" stopIfTrue="1" operator="containsText" text="FAIL">
      <formula>NOT(ISERROR(SEARCH("FAIL",AI21)))</formula>
    </cfRule>
  </conditionalFormatting>
  <conditionalFormatting sqref="AI60:AJ60">
    <cfRule type="containsText" dxfId="6" priority="6" stopIfTrue="1" operator="containsText" text="PASS">
      <formula>NOT(ISERROR(SEARCH("PASS",AI60)))</formula>
    </cfRule>
    <cfRule type="containsText" dxfId="5" priority="7" stopIfTrue="1" operator="containsText" text="FAIL">
      <formula>NOT(ISERROR(SEARCH("FAIL",AI60)))</formula>
    </cfRule>
  </conditionalFormatting>
  <conditionalFormatting sqref="B69:AJ71">
    <cfRule type="containsText" dxfId="4" priority="4" stopIfTrue="1" operator="containsText" text="SPM">
      <formula>NOT(ISERROR(SEARCH("SPM",B69)))</formula>
    </cfRule>
    <cfRule type="containsText" dxfId="3" priority="5" stopIfTrue="1" operator="containsText" text="WARNING">
      <formula>NOT(ISERROR(SEARCH("WARNING",B69)))</formula>
    </cfRule>
  </conditionalFormatting>
  <conditionalFormatting sqref="AG12">
    <cfRule type="containsText" dxfId="2" priority="2" operator="containsText" text="HIGH">
      <formula>NOT(ISERROR(SEARCH("HIGH",AG12)))</formula>
    </cfRule>
    <cfRule type="containsText" dxfId="1" priority="3" operator="containsText" text="OK">
      <formula>NOT(ISERROR(SEARCH("OK",AG12)))</formula>
    </cfRule>
  </conditionalFormatting>
  <conditionalFormatting sqref="AG12:AJ12">
    <cfRule type="containsText" dxfId="0" priority="1" operator="containsText" text="WARNING">
      <formula>NOT(ISERROR(SEARCH("WARNING",AG12)))</formula>
    </cfRule>
  </conditionalFormatting>
  <dataValidations count="8">
    <dataValidation type="decimal" allowBlank="1" showErrorMessage="1" errorTitle="Incorrect Units" error="The timer setting must be entered in seconds. For dental equipment, the timer setting should always be less than 1 second." sqref="B20:E23 N20:Q23 F33:H36 L48:P50">
      <formula1>0</formula1>
      <formula2>2</formula2>
    </dataValidation>
    <dataValidation type="decimal" operator="greaterThan" allowBlank="1" showErrorMessage="1" errorTitle="Incorrect Format" error="The value must be a positive number." promptTitle="kvp_validate" prompt="Input violation. Numerical values only." sqref="B33:E36 W56:AA56 F60:H61 I59:K61 P33:W36 B48:K50 H12:I12">
      <formula1>0</formula1>
    </dataValidation>
    <dataValidation type="whole" allowBlank="1" showErrorMessage="1" errorTitle="Incorrect Format" error="The value must be a positive integer between 1 and 60." promptTitle="kvp_validate" prompt="Input violation. Numerical values only." sqref="F20:I23 R20:U23 I33:K36">
      <formula1>1</formula1>
      <formula2>60</formula2>
    </dataValidation>
    <dataValidation type="list" allowBlank="1" showInputMessage="1" showErrorMessage="1" sqref="AD14:AJ14">
      <formula1>"DIGITAL (SENSORS),DIGITAL (SCANNED PLATES), FILM"</formula1>
    </dataValidation>
    <dataValidation type="decimal" allowBlank="1" showInputMessage="1" showErrorMessage="1" errorTitle="Invalid kVp Value" error="The kVp should be between 55 and 80 kVp" sqref="D12:E12">
      <formula1>55</formula1>
      <formula2>80</formula2>
    </dataValidation>
    <dataValidation type="decimal" operator="lessThan" allowBlank="1" showInputMessage="1" showErrorMessage="1" errorTitle="Invalid Timer Value" error="The timer setting in seconds should be in the range of 0.05 to 0.50 seconds." sqref="L12:M12">
      <formula1>1</formula1>
    </dataValidation>
    <dataValidation type="decimal" allowBlank="1" showInputMessage="1" showErrorMessage="1" sqref="V14:W14">
      <formula1>0</formula1>
      <formula2>800</formula2>
    </dataValidation>
    <dataValidation type="decimal" allowBlank="1" showInputMessage="1" showErrorMessage="1" error="The source-to-cone distance in inches should be on the order of 8 to 12 inches" sqref="Y12:Z12">
      <formula1>0</formula1>
      <formula2>20</formula2>
    </dataValidation>
  </dataValidations>
  <pageMargins left="1" right="0.5" top="0.5" bottom="0.5" header="0.5" footer="0.5"/>
  <pageSetup scale="67" fitToHeight="0" orientation="portrait" r:id="rId1"/>
  <headerFooter alignWithMargins="0"/>
  <rowBreaks count="1" manualBreakCount="1">
    <brk id="77" max="36" man="1"/>
  </rowBreaks>
  <colBreaks count="1" manualBreakCount="1">
    <brk id="37" max="132"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lear_Click">
                <anchor>
                  <from>
                    <xdr:col>24</xdr:col>
                    <xdr:colOff>133350</xdr:colOff>
                    <xdr:row>70</xdr:row>
                    <xdr:rowOff>190500</xdr:rowOff>
                  </from>
                  <to>
                    <xdr:col>29</xdr:col>
                    <xdr:colOff>146050</xdr:colOff>
                    <xdr:row>73</xdr:row>
                    <xdr:rowOff>190500</xdr:rowOff>
                  </to>
                </anchor>
              </controlPr>
            </control>
          </mc:Choice>
        </mc:AlternateContent>
        <mc:AlternateContent xmlns:mc="http://schemas.openxmlformats.org/markup-compatibility/2006">
          <mc:Choice Requires="x14">
            <control shapeId="2050" r:id="rId5" name="Button 2">
              <controlPr defaultSize="0" print="0" autoFill="0" autoPict="0" macro="[0]!SaveAs_Click">
                <anchor>
                  <from>
                    <xdr:col>30</xdr:col>
                    <xdr:colOff>50800</xdr:colOff>
                    <xdr:row>70</xdr:row>
                    <xdr:rowOff>190500</xdr:rowOff>
                  </from>
                  <to>
                    <xdr:col>35</xdr:col>
                    <xdr:colOff>171450</xdr:colOff>
                    <xdr:row>73</xdr:row>
                    <xdr:rowOff>190500</xdr:rowOff>
                  </to>
                </anchor>
              </controlPr>
            </control>
          </mc:Choice>
        </mc:AlternateContent>
        <mc:AlternateContent xmlns:mc="http://schemas.openxmlformats.org/markup-compatibility/2006">
          <mc:Choice Requires="x14">
            <control shapeId="2054" r:id="rId6" name="Button 6">
              <controlPr defaultSize="0" print="0" autoFill="0" autoPict="0" macro="[0]!Enter_Click">
                <anchor>
                  <from>
                    <xdr:col>10</xdr:col>
                    <xdr:colOff>88900</xdr:colOff>
                    <xdr:row>74</xdr:row>
                    <xdr:rowOff>69850</xdr:rowOff>
                  </from>
                  <to>
                    <xdr:col>13</xdr:col>
                    <xdr:colOff>361950</xdr:colOff>
                    <xdr:row>75</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2" tint="-9.9978637043366805E-2"/>
  </sheetPr>
  <dimension ref="A1:P85"/>
  <sheetViews>
    <sheetView showGridLines="0" showRowColHeaders="0" topLeftCell="A67" zoomScale="80" zoomScaleNormal="80" workbookViewId="0">
      <selection activeCell="F86" sqref="F86"/>
    </sheetView>
  </sheetViews>
  <sheetFormatPr defaultRowHeight="12.5" x14ac:dyDescent="0.25"/>
  <sheetData>
    <row r="1" spans="1:9" ht="13" x14ac:dyDescent="0.3">
      <c r="A1" s="290" t="s">
        <v>166</v>
      </c>
      <c r="B1" s="290"/>
      <c r="C1" s="290"/>
      <c r="D1" s="290"/>
      <c r="E1" s="290"/>
      <c r="F1" s="290"/>
      <c r="G1" s="290"/>
      <c r="H1" s="290"/>
      <c r="I1" s="290"/>
    </row>
    <row r="3" spans="1:9" ht="12.75" customHeight="1" x14ac:dyDescent="0.25">
      <c r="A3" s="289" t="s">
        <v>195</v>
      </c>
      <c r="B3" s="289"/>
      <c r="C3" s="289"/>
      <c r="D3" s="289"/>
      <c r="E3" s="289"/>
      <c r="F3" s="289"/>
      <c r="G3" s="289"/>
      <c r="H3" s="289"/>
      <c r="I3" s="289"/>
    </row>
    <row r="4" spans="1:9" x14ac:dyDescent="0.25">
      <c r="A4" s="289"/>
      <c r="B4" s="289"/>
      <c r="C4" s="289"/>
      <c r="D4" s="289"/>
      <c r="E4" s="289"/>
      <c r="F4" s="289"/>
      <c r="G4" s="289"/>
      <c r="H4" s="289"/>
      <c r="I4" s="289"/>
    </row>
    <row r="5" spans="1:9" x14ac:dyDescent="0.25">
      <c r="A5" s="289"/>
      <c r="B5" s="289"/>
      <c r="C5" s="289"/>
      <c r="D5" s="289"/>
      <c r="E5" s="289"/>
      <c r="F5" s="289"/>
      <c r="G5" s="289"/>
      <c r="H5" s="289"/>
      <c r="I5" s="289"/>
    </row>
    <row r="6" spans="1:9" x14ac:dyDescent="0.25">
      <c r="A6" s="289"/>
      <c r="B6" s="289"/>
      <c r="C6" s="289"/>
      <c r="D6" s="289"/>
      <c r="E6" s="289"/>
      <c r="F6" s="289"/>
      <c r="G6" s="289"/>
      <c r="H6" s="289"/>
      <c r="I6" s="289"/>
    </row>
    <row r="7" spans="1:9" x14ac:dyDescent="0.25">
      <c r="A7" s="289"/>
      <c r="B7" s="289"/>
      <c r="C7" s="289"/>
      <c r="D7" s="289"/>
      <c r="E7" s="289"/>
      <c r="F7" s="289"/>
      <c r="G7" s="289"/>
      <c r="H7" s="289"/>
      <c r="I7" s="289"/>
    </row>
    <row r="8" spans="1:9" x14ac:dyDescent="0.25">
      <c r="A8" s="289"/>
      <c r="B8" s="289"/>
      <c r="C8" s="289"/>
      <c r="D8" s="289"/>
      <c r="E8" s="289"/>
      <c r="F8" s="289"/>
      <c r="G8" s="289"/>
      <c r="H8" s="289"/>
      <c r="I8" s="289"/>
    </row>
    <row r="9" spans="1:9" x14ac:dyDescent="0.25">
      <c r="A9" s="289"/>
      <c r="B9" s="289"/>
      <c r="C9" s="289"/>
      <c r="D9" s="289"/>
      <c r="E9" s="289"/>
      <c r="F9" s="289"/>
      <c r="G9" s="289"/>
      <c r="H9" s="289"/>
      <c r="I9" s="289"/>
    </row>
    <row r="10" spans="1:9" x14ac:dyDescent="0.25">
      <c r="A10" s="289"/>
      <c r="B10" s="289"/>
      <c r="C10" s="289"/>
      <c r="D10" s="289"/>
      <c r="E10" s="289"/>
      <c r="F10" s="289"/>
      <c r="G10" s="289"/>
      <c r="H10" s="289"/>
      <c r="I10" s="289"/>
    </row>
    <row r="11" spans="1:9" x14ac:dyDescent="0.25">
      <c r="A11" s="289"/>
      <c r="B11" s="289"/>
      <c r="C11" s="289"/>
      <c r="D11" s="289"/>
      <c r="E11" s="289"/>
      <c r="F11" s="289"/>
      <c r="G11" s="289"/>
      <c r="H11" s="289"/>
      <c r="I11" s="289"/>
    </row>
    <row r="12" spans="1:9" x14ac:dyDescent="0.25">
      <c r="A12" s="289"/>
      <c r="B12" s="289"/>
      <c r="C12" s="289"/>
      <c r="D12" s="289"/>
      <c r="E12" s="289"/>
      <c r="F12" s="289"/>
      <c r="G12" s="289"/>
      <c r="H12" s="289"/>
      <c r="I12" s="289"/>
    </row>
    <row r="13" spans="1:9" x14ac:dyDescent="0.25">
      <c r="A13" s="289"/>
      <c r="B13" s="289"/>
      <c r="C13" s="289"/>
      <c r="D13" s="289"/>
      <c r="E13" s="289"/>
      <c r="F13" s="289"/>
      <c r="G13" s="289"/>
      <c r="H13" s="289"/>
      <c r="I13" s="289"/>
    </row>
    <row r="14" spans="1:9" x14ac:dyDescent="0.25">
      <c r="A14" s="289"/>
      <c r="B14" s="289"/>
      <c r="C14" s="289"/>
      <c r="D14" s="289"/>
      <c r="E14" s="289"/>
      <c r="F14" s="289"/>
      <c r="G14" s="289"/>
      <c r="H14" s="289"/>
      <c r="I14" s="289"/>
    </row>
    <row r="15" spans="1:9" ht="13" x14ac:dyDescent="0.3">
      <c r="A15" s="57" t="s">
        <v>167</v>
      </c>
      <c r="B15" s="81"/>
      <c r="C15" s="81"/>
      <c r="D15" s="81"/>
      <c r="E15" s="81"/>
      <c r="F15" s="81"/>
      <c r="G15" s="81"/>
      <c r="H15" s="81"/>
      <c r="I15" s="81"/>
    </row>
    <row r="16" spans="1:9" x14ac:dyDescent="0.25">
      <c r="A16" t="s">
        <v>168</v>
      </c>
      <c r="B16" s="81"/>
      <c r="C16" s="81"/>
      <c r="D16" s="81"/>
      <c r="E16" s="81"/>
      <c r="F16" s="81"/>
      <c r="G16" s="81"/>
      <c r="H16" s="81"/>
      <c r="I16" s="81"/>
    </row>
    <row r="17" spans="1:9" x14ac:dyDescent="0.25">
      <c r="A17" s="58" t="s">
        <v>176</v>
      </c>
      <c r="B17" s="81"/>
      <c r="C17" s="81"/>
      <c r="D17" s="81"/>
      <c r="E17" s="81"/>
      <c r="F17" s="81"/>
      <c r="G17" s="81"/>
      <c r="H17" s="81"/>
      <c r="I17" s="81"/>
    </row>
    <row r="18" spans="1:9" x14ac:dyDescent="0.25">
      <c r="A18" s="58" t="s">
        <v>177</v>
      </c>
      <c r="B18" s="81"/>
      <c r="C18" s="81"/>
      <c r="D18" s="81"/>
      <c r="E18" s="81"/>
      <c r="F18" s="81"/>
      <c r="G18" s="81"/>
      <c r="H18" s="81"/>
      <c r="I18" s="81"/>
    </row>
    <row r="19" spans="1:9" x14ac:dyDescent="0.25">
      <c r="A19" s="58" t="s">
        <v>178</v>
      </c>
      <c r="B19" s="81"/>
      <c r="C19" s="81"/>
      <c r="D19" s="81"/>
      <c r="E19" s="81"/>
      <c r="F19" s="81"/>
      <c r="G19" s="81"/>
      <c r="H19" s="81"/>
      <c r="I19" s="81"/>
    </row>
    <row r="20" spans="1:9" x14ac:dyDescent="0.25">
      <c r="A20" s="58" t="s">
        <v>179</v>
      </c>
      <c r="B20" s="81"/>
      <c r="C20" s="81"/>
      <c r="D20" s="81"/>
      <c r="E20" s="81"/>
      <c r="F20" s="81"/>
      <c r="G20" s="81"/>
      <c r="H20" s="81"/>
      <c r="I20" s="81"/>
    </row>
    <row r="21" spans="1:9" x14ac:dyDescent="0.25">
      <c r="A21" s="58" t="s">
        <v>191</v>
      </c>
      <c r="B21" s="81"/>
      <c r="C21" s="81"/>
      <c r="D21" s="81"/>
      <c r="E21" s="81"/>
      <c r="F21" s="81"/>
      <c r="G21" s="81"/>
      <c r="H21" s="81"/>
      <c r="I21" s="81"/>
    </row>
    <row r="22" spans="1:9" x14ac:dyDescent="0.25">
      <c r="A22" s="58" t="s">
        <v>192</v>
      </c>
      <c r="B22" s="81"/>
      <c r="C22" s="81"/>
      <c r="D22" s="81"/>
      <c r="E22" s="81"/>
      <c r="F22" s="81"/>
      <c r="G22" s="81"/>
      <c r="H22" s="81"/>
      <c r="I22" s="81"/>
    </row>
    <row r="23" spans="1:9" x14ac:dyDescent="0.25">
      <c r="A23" t="s">
        <v>169</v>
      </c>
      <c r="B23" s="81"/>
      <c r="C23" s="81"/>
      <c r="D23" s="81"/>
      <c r="E23" s="81"/>
      <c r="F23" s="81"/>
      <c r="G23" s="81"/>
      <c r="H23" s="81"/>
      <c r="I23" s="81"/>
    </row>
    <row r="24" spans="1:9" x14ac:dyDescent="0.25">
      <c r="A24" s="58" t="s">
        <v>180</v>
      </c>
      <c r="B24" s="81"/>
      <c r="C24" s="81"/>
      <c r="D24" s="81"/>
      <c r="E24" s="81"/>
      <c r="F24" s="81"/>
      <c r="G24" s="81"/>
      <c r="H24" s="81"/>
      <c r="I24" s="81"/>
    </row>
    <row r="25" spans="1:9" x14ac:dyDescent="0.25">
      <c r="A25" s="58" t="s">
        <v>181</v>
      </c>
      <c r="B25" s="81"/>
      <c r="C25" s="81"/>
      <c r="D25" s="81"/>
      <c r="E25" s="81"/>
      <c r="F25" s="81"/>
      <c r="G25" s="81"/>
      <c r="H25" s="81"/>
      <c r="I25" s="81"/>
    </row>
    <row r="26" spans="1:9" x14ac:dyDescent="0.25">
      <c r="A26" t="s">
        <v>170</v>
      </c>
      <c r="B26" s="81"/>
      <c r="C26" s="81"/>
      <c r="D26" s="81"/>
      <c r="E26" s="81"/>
      <c r="F26" s="81"/>
      <c r="G26" s="81"/>
      <c r="H26" s="81"/>
      <c r="I26" s="81"/>
    </row>
    <row r="27" spans="1:9" x14ac:dyDescent="0.25">
      <c r="A27" s="58" t="s">
        <v>182</v>
      </c>
      <c r="B27" s="81"/>
      <c r="C27" s="81"/>
      <c r="D27" s="81"/>
      <c r="E27" s="81"/>
      <c r="F27" s="81"/>
      <c r="G27" s="81"/>
      <c r="H27" s="81"/>
      <c r="I27" s="81"/>
    </row>
    <row r="28" spans="1:9" x14ac:dyDescent="0.25">
      <c r="A28" s="58" t="s">
        <v>183</v>
      </c>
      <c r="B28" s="81"/>
      <c r="C28" s="81"/>
      <c r="D28" s="81"/>
      <c r="E28" s="81"/>
      <c r="F28" s="81"/>
      <c r="G28" s="81"/>
      <c r="H28" s="81"/>
      <c r="I28" s="81"/>
    </row>
    <row r="29" spans="1:9" x14ac:dyDescent="0.25">
      <c r="A29" t="s">
        <v>171</v>
      </c>
      <c r="B29" s="81"/>
      <c r="C29" s="81"/>
      <c r="D29" s="81"/>
      <c r="E29" s="81"/>
      <c r="F29" s="81"/>
      <c r="G29" s="81"/>
      <c r="H29" s="81"/>
      <c r="I29" s="81"/>
    </row>
    <row r="30" spans="1:9" x14ac:dyDescent="0.25">
      <c r="A30" s="58" t="s">
        <v>184</v>
      </c>
      <c r="B30" s="81"/>
      <c r="C30" s="81"/>
      <c r="D30" s="81"/>
      <c r="E30" s="81"/>
      <c r="F30" s="81"/>
      <c r="G30" s="81"/>
      <c r="H30" s="81"/>
      <c r="I30" s="81"/>
    </row>
    <row r="31" spans="1:9" x14ac:dyDescent="0.25">
      <c r="A31" s="58" t="s">
        <v>185</v>
      </c>
      <c r="B31" s="81"/>
      <c r="C31" s="81"/>
      <c r="D31" s="81"/>
      <c r="E31" s="81"/>
      <c r="F31" s="81"/>
      <c r="G31" s="81"/>
      <c r="H31" s="81"/>
      <c r="I31" s="81"/>
    </row>
    <row r="32" spans="1:9" x14ac:dyDescent="0.25">
      <c r="A32" s="58" t="s">
        <v>186</v>
      </c>
      <c r="B32" s="81"/>
      <c r="C32" s="81"/>
      <c r="D32" s="81"/>
      <c r="E32" s="81"/>
      <c r="F32" s="81"/>
      <c r="G32" s="81"/>
      <c r="H32" s="81"/>
      <c r="I32" s="81"/>
    </row>
    <row r="33" spans="1:9" x14ac:dyDescent="0.25">
      <c r="B33" s="81"/>
      <c r="C33" s="81"/>
      <c r="D33" s="81"/>
      <c r="E33" s="81"/>
      <c r="F33" s="81"/>
      <c r="G33" s="81"/>
      <c r="H33" s="81"/>
      <c r="I33" s="81"/>
    </row>
    <row r="34" spans="1:9" ht="13" x14ac:dyDescent="0.3">
      <c r="A34" s="57" t="s">
        <v>172</v>
      </c>
      <c r="B34" s="81"/>
      <c r="C34" s="81"/>
      <c r="D34" s="81"/>
      <c r="E34" s="81"/>
      <c r="F34" s="81"/>
      <c r="G34" s="81"/>
      <c r="H34" s="81"/>
      <c r="I34" s="81"/>
    </row>
    <row r="35" spans="1:9" x14ac:dyDescent="0.25">
      <c r="A35" t="s">
        <v>173</v>
      </c>
      <c r="B35" s="81"/>
      <c r="C35" s="81"/>
      <c r="D35" s="81"/>
      <c r="E35" s="81"/>
      <c r="F35" s="81"/>
      <c r="G35" s="81"/>
      <c r="H35" s="81"/>
      <c r="I35" s="81"/>
    </row>
    <row r="36" spans="1:9" x14ac:dyDescent="0.25">
      <c r="A36" s="58" t="s">
        <v>187</v>
      </c>
      <c r="B36" s="81"/>
      <c r="C36" s="81"/>
      <c r="D36" s="81"/>
      <c r="E36" s="81"/>
      <c r="F36" s="81"/>
      <c r="G36" s="81"/>
      <c r="H36" s="81"/>
      <c r="I36" s="81"/>
    </row>
    <row r="37" spans="1:9" x14ac:dyDescent="0.25">
      <c r="A37" s="58" t="s">
        <v>193</v>
      </c>
      <c r="B37" s="81"/>
      <c r="C37" s="81"/>
      <c r="D37" s="81"/>
      <c r="E37" s="81"/>
      <c r="F37" s="81"/>
      <c r="G37" s="81"/>
      <c r="H37" s="81"/>
      <c r="I37" s="81"/>
    </row>
    <row r="38" spans="1:9" x14ac:dyDescent="0.25">
      <c r="A38" s="58" t="s">
        <v>194</v>
      </c>
      <c r="B38" s="81"/>
      <c r="C38" s="81"/>
      <c r="D38" s="81"/>
      <c r="E38" s="81"/>
      <c r="F38" s="81"/>
      <c r="G38" s="81"/>
      <c r="H38" s="81"/>
      <c r="I38" s="81"/>
    </row>
    <row r="39" spans="1:9" x14ac:dyDescent="0.25">
      <c r="A39" t="s">
        <v>174</v>
      </c>
      <c r="B39" s="81"/>
      <c r="C39" s="81"/>
      <c r="D39" s="81"/>
      <c r="E39" s="81"/>
      <c r="F39" s="81"/>
      <c r="G39" s="81"/>
      <c r="H39" s="81"/>
      <c r="I39" s="81"/>
    </row>
    <row r="40" spans="1:9" x14ac:dyDescent="0.25">
      <c r="A40" s="58" t="s">
        <v>188</v>
      </c>
      <c r="B40" s="81"/>
      <c r="C40" s="81"/>
      <c r="D40" s="81"/>
      <c r="E40" s="81"/>
      <c r="F40" s="81"/>
      <c r="G40" s="81"/>
      <c r="H40" s="81"/>
      <c r="I40" s="81"/>
    </row>
    <row r="41" spans="1:9" x14ac:dyDescent="0.25">
      <c r="A41" t="s">
        <v>175</v>
      </c>
      <c r="B41" s="81"/>
      <c r="C41" s="81"/>
      <c r="D41" s="81"/>
      <c r="E41" s="81"/>
      <c r="F41" s="81"/>
      <c r="G41" s="81"/>
      <c r="H41" s="81"/>
      <c r="I41" s="81"/>
    </row>
    <row r="42" spans="1:9" x14ac:dyDescent="0.25">
      <c r="A42" s="58" t="s">
        <v>189</v>
      </c>
      <c r="B42" s="81"/>
      <c r="C42" s="81"/>
      <c r="D42" s="81"/>
      <c r="E42" s="81"/>
      <c r="F42" s="81"/>
      <c r="G42" s="81"/>
      <c r="H42" s="81"/>
      <c r="I42" s="81"/>
    </row>
    <row r="43" spans="1:9" x14ac:dyDescent="0.25">
      <c r="A43" s="58" t="s">
        <v>190</v>
      </c>
      <c r="B43" s="81"/>
      <c r="C43" s="81"/>
      <c r="D43" s="81"/>
      <c r="E43" s="81"/>
      <c r="F43" s="81"/>
      <c r="G43" s="81"/>
      <c r="H43" s="81"/>
      <c r="I43" s="81"/>
    </row>
    <row r="45" spans="1:9" ht="12.75" customHeight="1" x14ac:dyDescent="0.25">
      <c r="A45" s="289" t="s">
        <v>196</v>
      </c>
      <c r="B45" s="289"/>
      <c r="C45" s="289"/>
      <c r="D45" s="289"/>
      <c r="E45" s="289"/>
      <c r="F45" s="289"/>
      <c r="G45" s="289"/>
      <c r="H45" s="289"/>
      <c r="I45" s="289"/>
    </row>
    <row r="46" spans="1:9" x14ac:dyDescent="0.25">
      <c r="A46" s="289"/>
      <c r="B46" s="289"/>
      <c r="C46" s="289"/>
      <c r="D46" s="289"/>
      <c r="E46" s="289"/>
      <c r="F46" s="289"/>
      <c r="G46" s="289"/>
      <c r="H46" s="289"/>
      <c r="I46" s="289"/>
    </row>
    <row r="47" spans="1:9" x14ac:dyDescent="0.25">
      <c r="A47" s="289"/>
      <c r="B47" s="289"/>
      <c r="C47" s="289"/>
      <c r="D47" s="289"/>
      <c r="E47" s="289"/>
      <c r="F47" s="289"/>
      <c r="G47" s="289"/>
      <c r="H47" s="289"/>
      <c r="I47" s="289"/>
    </row>
    <row r="48" spans="1:9" x14ac:dyDescent="0.25">
      <c r="A48" s="289"/>
      <c r="B48" s="289"/>
      <c r="C48" s="289"/>
      <c r="D48" s="289"/>
      <c r="E48" s="289"/>
      <c r="F48" s="289"/>
      <c r="G48" s="289"/>
      <c r="H48" s="289"/>
      <c r="I48" s="289"/>
    </row>
    <row r="49" spans="1:9" x14ac:dyDescent="0.25">
      <c r="A49" s="289"/>
      <c r="B49" s="289"/>
      <c r="C49" s="289"/>
      <c r="D49" s="289"/>
      <c r="E49" s="289"/>
      <c r="F49" s="289"/>
      <c r="G49" s="289"/>
      <c r="H49" s="289"/>
      <c r="I49" s="289"/>
    </row>
    <row r="50" spans="1:9" x14ac:dyDescent="0.25">
      <c r="A50" s="289"/>
      <c r="B50" s="289"/>
      <c r="C50" s="289"/>
      <c r="D50" s="289"/>
      <c r="E50" s="289"/>
      <c r="F50" s="289"/>
      <c r="G50" s="289"/>
      <c r="H50" s="289"/>
      <c r="I50" s="289"/>
    </row>
    <row r="51" spans="1:9" x14ac:dyDescent="0.25">
      <c r="A51" s="289"/>
      <c r="B51" s="289"/>
      <c r="C51" s="289"/>
      <c r="D51" s="289"/>
      <c r="E51" s="289"/>
      <c r="F51" s="289"/>
      <c r="G51" s="289"/>
      <c r="H51" s="289"/>
      <c r="I51" s="289"/>
    </row>
    <row r="52" spans="1:9" x14ac:dyDescent="0.25">
      <c r="A52" s="289"/>
      <c r="B52" s="289"/>
      <c r="C52" s="289"/>
      <c r="D52" s="289"/>
      <c r="E52" s="289"/>
      <c r="F52" s="289"/>
      <c r="G52" s="289"/>
      <c r="H52" s="289"/>
      <c r="I52" s="289"/>
    </row>
    <row r="53" spans="1:9" x14ac:dyDescent="0.25">
      <c r="A53" s="289"/>
      <c r="B53" s="289"/>
      <c r="C53" s="289"/>
      <c r="D53" s="289"/>
      <c r="E53" s="289"/>
      <c r="F53" s="289"/>
      <c r="G53" s="289"/>
      <c r="H53" s="289"/>
      <c r="I53" s="289"/>
    </row>
    <row r="54" spans="1:9" x14ac:dyDescent="0.25">
      <c r="A54" s="289"/>
      <c r="B54" s="289"/>
      <c r="C54" s="289"/>
      <c r="D54" s="289"/>
      <c r="E54" s="289"/>
      <c r="F54" s="289"/>
      <c r="G54" s="289"/>
      <c r="H54" s="289"/>
      <c r="I54" s="289"/>
    </row>
    <row r="55" spans="1:9" x14ac:dyDescent="0.25">
      <c r="A55" s="289"/>
      <c r="B55" s="289"/>
      <c r="C55" s="289"/>
      <c r="D55" s="289"/>
      <c r="E55" s="289"/>
      <c r="F55" s="289"/>
      <c r="G55" s="289"/>
      <c r="H55" s="289"/>
      <c r="I55" s="289"/>
    </row>
    <row r="56" spans="1:9" x14ac:dyDescent="0.25">
      <c r="A56" s="289"/>
      <c r="B56" s="289"/>
      <c r="C56" s="289"/>
      <c r="D56" s="289"/>
      <c r="E56" s="289"/>
      <c r="F56" s="289"/>
      <c r="G56" s="289"/>
      <c r="H56" s="289"/>
      <c r="I56" s="289"/>
    </row>
    <row r="57" spans="1:9" x14ac:dyDescent="0.25">
      <c r="A57" s="289"/>
      <c r="B57" s="289"/>
      <c r="C57" s="289"/>
      <c r="D57" s="289"/>
      <c r="E57" s="289"/>
      <c r="F57" s="289"/>
      <c r="G57" s="289"/>
      <c r="H57" s="289"/>
      <c r="I57" s="289"/>
    </row>
    <row r="58" spans="1:9" ht="12.75" customHeight="1" x14ac:dyDescent="0.25">
      <c r="A58" s="289"/>
      <c r="B58" s="289"/>
      <c r="C58" s="289"/>
      <c r="D58" s="289"/>
      <c r="E58" s="289"/>
      <c r="F58" s="289"/>
      <c r="G58" s="289"/>
      <c r="H58" s="289"/>
      <c r="I58" s="289"/>
    </row>
    <row r="59" spans="1:9" x14ac:dyDescent="0.25">
      <c r="A59" s="82"/>
      <c r="B59" s="82"/>
      <c r="C59" s="82"/>
      <c r="D59" s="82"/>
      <c r="E59" s="82"/>
      <c r="F59" s="82"/>
      <c r="G59" s="82"/>
      <c r="H59" s="82"/>
      <c r="I59" s="82"/>
    </row>
    <row r="61" spans="1:9" ht="13" x14ac:dyDescent="0.3">
      <c r="A61" s="57" t="s">
        <v>87</v>
      </c>
    </row>
    <row r="63" spans="1:9" ht="13" x14ac:dyDescent="0.3">
      <c r="A63" s="291" t="s">
        <v>88</v>
      </c>
      <c r="B63" s="291"/>
      <c r="C63" s="291" t="s">
        <v>89</v>
      </c>
      <c r="D63" s="291"/>
    </row>
    <row r="64" spans="1:9" ht="13" x14ac:dyDescent="0.3">
      <c r="A64" s="286">
        <v>1</v>
      </c>
      <c r="B64" s="286"/>
      <c r="C64" s="288">
        <v>42370</v>
      </c>
      <c r="D64" s="288"/>
      <c r="F64" s="58" t="s">
        <v>90</v>
      </c>
    </row>
    <row r="65" spans="1:16" ht="13" x14ac:dyDescent="0.3">
      <c r="A65" s="59"/>
      <c r="B65" s="59"/>
      <c r="C65" s="60"/>
      <c r="D65" s="60"/>
      <c r="F65" s="58" t="s">
        <v>91</v>
      </c>
    </row>
    <row r="66" spans="1:16" ht="13" x14ac:dyDescent="0.3">
      <c r="F66" s="58" t="s">
        <v>92</v>
      </c>
    </row>
    <row r="67" spans="1:16" ht="13" x14ac:dyDescent="0.3">
      <c r="F67" s="58" t="s">
        <v>93</v>
      </c>
    </row>
    <row r="68" spans="1:16" ht="13" x14ac:dyDescent="0.3">
      <c r="A68" s="286"/>
      <c r="B68" s="286"/>
      <c r="C68" s="288"/>
      <c r="D68" s="288"/>
      <c r="F68" s="58" t="s">
        <v>94</v>
      </c>
    </row>
    <row r="69" spans="1:16" ht="13" x14ac:dyDescent="0.3">
      <c r="A69" s="286"/>
      <c r="B69" s="286"/>
      <c r="C69" s="288"/>
      <c r="D69" s="288"/>
      <c r="F69" s="58" t="s">
        <v>95</v>
      </c>
    </row>
    <row r="70" spans="1:16" ht="13" x14ac:dyDescent="0.3">
      <c r="A70" s="286"/>
      <c r="B70" s="286"/>
      <c r="C70" s="288"/>
      <c r="D70" s="288"/>
      <c r="F70" s="58" t="s">
        <v>96</v>
      </c>
    </row>
    <row r="71" spans="1:16" ht="13" x14ac:dyDescent="0.3">
      <c r="A71" s="78"/>
      <c r="B71" s="78"/>
      <c r="C71" s="79"/>
      <c r="D71" s="79"/>
      <c r="F71" s="58" t="s">
        <v>97</v>
      </c>
    </row>
    <row r="72" spans="1:16" x14ac:dyDescent="0.25">
      <c r="A72" s="286"/>
      <c r="B72" s="286"/>
      <c r="C72" s="288"/>
      <c r="D72" s="288"/>
    </row>
    <row r="73" spans="1:16" ht="13" x14ac:dyDescent="0.3">
      <c r="A73" s="286">
        <v>1.1000000000000001</v>
      </c>
      <c r="B73" s="286"/>
      <c r="C73" s="287" t="s">
        <v>98</v>
      </c>
      <c r="D73" s="287"/>
      <c r="F73" s="58" t="s">
        <v>99</v>
      </c>
    </row>
    <row r="74" spans="1:16" ht="13" x14ac:dyDescent="0.3">
      <c r="F74" s="58" t="s">
        <v>100</v>
      </c>
    </row>
    <row r="75" spans="1:16" x14ac:dyDescent="0.25">
      <c r="F75" s="289" t="s">
        <v>101</v>
      </c>
      <c r="G75" s="289"/>
      <c r="H75" s="289"/>
      <c r="I75" s="289"/>
      <c r="J75" s="289"/>
      <c r="K75" s="289"/>
      <c r="L75" s="289"/>
      <c r="M75" s="289"/>
      <c r="N75" s="289"/>
      <c r="O75" s="289"/>
      <c r="P75" s="289"/>
    </row>
    <row r="76" spans="1:16" x14ac:dyDescent="0.25">
      <c r="F76" s="289"/>
      <c r="G76" s="289"/>
      <c r="H76" s="289"/>
      <c r="I76" s="289"/>
      <c r="J76" s="289"/>
      <c r="K76" s="289"/>
      <c r="L76" s="289"/>
      <c r="M76" s="289"/>
      <c r="N76" s="289"/>
      <c r="O76" s="289"/>
      <c r="P76" s="289"/>
    </row>
    <row r="77" spans="1:16" x14ac:dyDescent="0.25">
      <c r="A77" s="286"/>
      <c r="B77" s="286"/>
      <c r="C77" s="288"/>
      <c r="D77" s="288"/>
    </row>
    <row r="78" spans="1:16" ht="13" x14ac:dyDescent="0.3">
      <c r="A78" s="286">
        <v>1.2</v>
      </c>
      <c r="B78" s="286"/>
      <c r="C78" s="287" t="s">
        <v>155</v>
      </c>
      <c r="D78" s="287"/>
      <c r="F78" s="58" t="s">
        <v>102</v>
      </c>
    </row>
    <row r="79" spans="1:16" ht="13" x14ac:dyDescent="0.3">
      <c r="A79" s="286"/>
      <c r="B79" s="286"/>
      <c r="C79" s="288"/>
      <c r="D79" s="288"/>
      <c r="F79" s="58" t="s">
        <v>103</v>
      </c>
    </row>
    <row r="80" spans="1:16" ht="13" x14ac:dyDescent="0.3">
      <c r="A80" s="286"/>
      <c r="B80" s="286"/>
      <c r="C80" s="288"/>
      <c r="D80" s="288"/>
      <c r="F80" s="58" t="s">
        <v>104</v>
      </c>
    </row>
    <row r="81" spans="1:16" ht="13" x14ac:dyDescent="0.3">
      <c r="A81" s="286"/>
      <c r="B81" s="286"/>
      <c r="C81" s="288"/>
      <c r="D81" s="288"/>
      <c r="F81" s="58" t="s">
        <v>105</v>
      </c>
      <c r="G81" s="61"/>
      <c r="H81" s="61"/>
      <c r="I81" s="61"/>
      <c r="J81" s="61"/>
      <c r="K81" s="61"/>
      <c r="L81" s="61"/>
      <c r="M81" s="61"/>
      <c r="N81" s="61"/>
      <c r="O81" s="61"/>
      <c r="P81" s="61"/>
    </row>
    <row r="82" spans="1:16" ht="13" x14ac:dyDescent="0.3">
      <c r="A82" s="286"/>
      <c r="B82" s="286"/>
      <c r="C82" s="288"/>
      <c r="D82" s="288"/>
      <c r="F82" s="58" t="s">
        <v>154</v>
      </c>
      <c r="G82" s="61"/>
      <c r="H82" s="61"/>
      <c r="I82" s="61"/>
      <c r="J82" s="61"/>
      <c r="K82" s="61"/>
      <c r="L82" s="61"/>
      <c r="M82" s="61"/>
      <c r="N82" s="61"/>
      <c r="O82" s="61"/>
      <c r="P82" s="61"/>
    </row>
    <row r="84" spans="1:16" ht="13" x14ac:dyDescent="0.3">
      <c r="A84" s="286">
        <v>1.3</v>
      </c>
      <c r="B84" s="286"/>
      <c r="C84" s="287" t="s">
        <v>218</v>
      </c>
      <c r="D84" s="287"/>
      <c r="F84" s="58" t="s">
        <v>219</v>
      </c>
    </row>
    <row r="85" spans="1:16" ht="13" x14ac:dyDescent="0.3">
      <c r="A85" s="286"/>
      <c r="B85" s="286"/>
      <c r="C85" s="288"/>
      <c r="D85" s="288"/>
      <c r="F85" s="58" t="s">
        <v>220</v>
      </c>
    </row>
  </sheetData>
  <sheetProtection algorithmName="SHA-512" hashValue="Zqp2pSfEYfHbaPE3gjLQeC10Al0axDl8fCzS/dYkrM4NwvSz5d5/82n2iCaxqW6SXOK6YJs9wz7keeSEp3+hjg==" saltValue="Ff9jad+ySez1eXBQQqTcQQ==" spinCount="100000" sheet="1" objects="1" scenarios="1"/>
  <mergeCells count="34">
    <mergeCell ref="A1:I1"/>
    <mergeCell ref="A63:B63"/>
    <mergeCell ref="C63:D63"/>
    <mergeCell ref="A64:B64"/>
    <mergeCell ref="C64:D64"/>
    <mergeCell ref="A3:I14"/>
    <mergeCell ref="A45:I58"/>
    <mergeCell ref="F75:P76"/>
    <mergeCell ref="A78:B78"/>
    <mergeCell ref="C78:D78"/>
    <mergeCell ref="A79:B79"/>
    <mergeCell ref="C79:D79"/>
    <mergeCell ref="A77:B77"/>
    <mergeCell ref="C77:D77"/>
    <mergeCell ref="A68:B68"/>
    <mergeCell ref="C68:D68"/>
    <mergeCell ref="A69:B69"/>
    <mergeCell ref="C69:D69"/>
    <mergeCell ref="A70:B70"/>
    <mergeCell ref="C70:D70"/>
    <mergeCell ref="A84:B84"/>
    <mergeCell ref="C84:D84"/>
    <mergeCell ref="A85:B85"/>
    <mergeCell ref="C85:D85"/>
    <mergeCell ref="A72:B72"/>
    <mergeCell ref="C72:D72"/>
    <mergeCell ref="A73:B73"/>
    <mergeCell ref="C73:D73"/>
    <mergeCell ref="A82:B82"/>
    <mergeCell ref="C82:D82"/>
    <mergeCell ref="A80:B80"/>
    <mergeCell ref="C80:D80"/>
    <mergeCell ref="A81:B81"/>
    <mergeCell ref="C81:D81"/>
  </mergeCells>
  <pageMargins left="0.7" right="0.7" top="0.75" bottom="0.75" header="0.3" footer="0.3"/>
  <pageSetup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tint="0.59999389629810485"/>
  </sheetPr>
  <dimension ref="A1:CT70"/>
  <sheetViews>
    <sheetView showGridLines="0" showRowColHeaders="0" zoomScale="80" zoomScaleNormal="80" workbookViewId="0">
      <selection activeCell="D42" sqref="D42:BN46"/>
    </sheetView>
  </sheetViews>
  <sheetFormatPr defaultColWidth="1.7265625" defaultRowHeight="12.5" x14ac:dyDescent="0.25"/>
  <cols>
    <col min="3" max="3" width="1.7265625" customWidth="1"/>
    <col min="11" max="11" width="1.7265625" customWidth="1"/>
    <col min="14" max="14" width="1.7265625" customWidth="1"/>
    <col min="19" max="19" width="1.7265625" customWidth="1"/>
    <col min="23" max="23" width="1.7265625" customWidth="1"/>
    <col min="28" max="28" width="1.7265625" customWidth="1"/>
    <col min="31" max="31" width="1.7265625" customWidth="1"/>
    <col min="40" max="40" width="1.7265625" customWidth="1"/>
  </cols>
  <sheetData>
    <row r="1" spans="1:98" ht="15.5" x14ac:dyDescent="0.35">
      <c r="A1" s="72"/>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c r="AN1" s="72"/>
      <c r="AO1" s="72"/>
      <c r="AP1" s="72"/>
      <c r="AQ1" s="72"/>
      <c r="AR1" s="72"/>
      <c r="AS1" s="72"/>
      <c r="AT1" s="72"/>
      <c r="AU1" s="72"/>
      <c r="AV1" s="72"/>
      <c r="AW1" s="72"/>
      <c r="AX1" s="72"/>
      <c r="AY1" s="72"/>
      <c r="AZ1" s="72"/>
      <c r="BA1" s="72"/>
      <c r="BB1" s="72"/>
      <c r="BC1" s="72"/>
      <c r="BD1" s="72"/>
      <c r="BE1" s="72"/>
      <c r="BF1" s="72"/>
      <c r="BG1" s="72"/>
      <c r="BH1" s="72"/>
      <c r="BI1" s="72"/>
      <c r="BJ1" s="72"/>
      <c r="BK1" s="72"/>
      <c r="BL1" s="72"/>
      <c r="BM1" s="72"/>
      <c r="BN1" s="72"/>
      <c r="BO1" s="72"/>
    </row>
    <row r="2" spans="1:98" ht="21" x14ac:dyDescent="0.5">
      <c r="A2" s="72"/>
      <c r="B2" s="72"/>
      <c r="C2" s="75" t="s">
        <v>139</v>
      </c>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U2" s="292" t="s">
        <v>212</v>
      </c>
      <c r="BV2" s="292"/>
      <c r="BW2" s="292"/>
      <c r="BX2" s="292"/>
      <c r="BY2" s="292"/>
      <c r="BZ2" s="292"/>
      <c r="CA2" s="292"/>
      <c r="CB2" s="292"/>
      <c r="CC2" s="292"/>
      <c r="CD2" s="292"/>
      <c r="CE2" s="292"/>
      <c r="CF2" s="292"/>
      <c r="CG2" s="292"/>
      <c r="CH2" s="292"/>
      <c r="CI2" s="292"/>
      <c r="CJ2" s="292"/>
      <c r="CK2" s="292"/>
      <c r="CL2" s="292"/>
      <c r="CM2" s="292"/>
      <c r="CN2" s="292"/>
      <c r="CO2" s="292"/>
      <c r="CP2" s="292"/>
      <c r="CQ2" s="292"/>
      <c r="CR2" s="292"/>
      <c r="CS2" s="292"/>
      <c r="CT2" s="292"/>
    </row>
    <row r="3" spans="1:98" ht="15.5" x14ac:dyDescent="0.35">
      <c r="A3" s="72"/>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row>
    <row r="4" spans="1:98" ht="15.5" x14ac:dyDescent="0.35">
      <c r="A4" s="72"/>
      <c r="B4" s="72"/>
      <c r="C4" s="73" t="s">
        <v>114</v>
      </c>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row>
    <row r="5" spans="1:98" ht="15.5" x14ac:dyDescent="0.35">
      <c r="A5" s="72"/>
      <c r="B5" s="72"/>
      <c r="C5" s="72"/>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row>
    <row r="6" spans="1:98" ht="15.5" x14ac:dyDescent="0.35">
      <c r="A6" s="72"/>
      <c r="B6" s="72"/>
      <c r="C6" s="293" t="s">
        <v>140</v>
      </c>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3"/>
      <c r="AN6" s="293"/>
      <c r="AO6" s="293"/>
      <c r="AP6" s="293"/>
      <c r="AQ6" s="293"/>
      <c r="AR6" s="293"/>
      <c r="AS6" s="293"/>
      <c r="AT6" s="293"/>
      <c r="AU6" s="293"/>
      <c r="AV6" s="293"/>
      <c r="AW6" s="293"/>
      <c r="AX6" s="293"/>
      <c r="AY6" s="293"/>
      <c r="AZ6" s="293"/>
      <c r="BA6" s="293"/>
      <c r="BB6" s="293"/>
      <c r="BC6" s="293"/>
      <c r="BD6" s="293"/>
      <c r="BE6" s="293"/>
      <c r="BF6" s="293"/>
      <c r="BG6" s="293"/>
      <c r="BH6" s="293"/>
      <c r="BI6" s="293"/>
      <c r="BJ6" s="293"/>
      <c r="BK6" s="293"/>
      <c r="BL6" s="293"/>
      <c r="BM6" s="293"/>
      <c r="BN6" s="293"/>
      <c r="BO6" s="293"/>
    </row>
    <row r="7" spans="1:98" ht="15.5" x14ac:dyDescent="0.35">
      <c r="A7" s="72"/>
      <c r="B7" s="72"/>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3"/>
      <c r="AN7" s="293"/>
      <c r="AO7" s="293"/>
      <c r="AP7" s="293"/>
      <c r="AQ7" s="293"/>
      <c r="AR7" s="293"/>
      <c r="AS7" s="293"/>
      <c r="AT7" s="293"/>
      <c r="AU7" s="293"/>
      <c r="AV7" s="293"/>
      <c r="AW7" s="293"/>
      <c r="AX7" s="293"/>
      <c r="AY7" s="293"/>
      <c r="AZ7" s="293"/>
      <c r="BA7" s="293"/>
      <c r="BB7" s="293"/>
      <c r="BC7" s="293"/>
      <c r="BD7" s="293"/>
      <c r="BE7" s="293"/>
      <c r="BF7" s="293"/>
      <c r="BG7" s="293"/>
      <c r="BH7" s="293"/>
      <c r="BI7" s="293"/>
      <c r="BJ7" s="293"/>
      <c r="BK7" s="293"/>
      <c r="BL7" s="293"/>
      <c r="BM7" s="293"/>
      <c r="BN7" s="293"/>
      <c r="BO7" s="293"/>
    </row>
    <row r="8" spans="1:98" ht="15.5" x14ac:dyDescent="0.35">
      <c r="A8" s="72"/>
      <c r="B8" s="72"/>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c r="AN8" s="293"/>
      <c r="AO8" s="293"/>
      <c r="AP8" s="293"/>
      <c r="AQ8" s="293"/>
      <c r="AR8" s="293"/>
      <c r="AS8" s="293"/>
      <c r="AT8" s="293"/>
      <c r="AU8" s="293"/>
      <c r="AV8" s="293"/>
      <c r="AW8" s="293"/>
      <c r="AX8" s="293"/>
      <c r="AY8" s="293"/>
      <c r="AZ8" s="293"/>
      <c r="BA8" s="293"/>
      <c r="BB8" s="293"/>
      <c r="BC8" s="293"/>
      <c r="BD8" s="293"/>
      <c r="BE8" s="293"/>
      <c r="BF8" s="293"/>
      <c r="BG8" s="293"/>
      <c r="BH8" s="293"/>
      <c r="BI8" s="293"/>
      <c r="BJ8" s="293"/>
      <c r="BK8" s="293"/>
      <c r="BL8" s="293"/>
      <c r="BM8" s="293"/>
      <c r="BN8" s="293"/>
      <c r="BO8" s="293"/>
    </row>
    <row r="9" spans="1:98" ht="15.5" x14ac:dyDescent="0.35">
      <c r="A9" s="72"/>
      <c r="B9" s="72"/>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7"/>
      <c r="AI9" s="77"/>
      <c r="AJ9" s="77"/>
      <c r="AK9" s="77"/>
      <c r="AL9" s="77"/>
      <c r="AM9" s="77"/>
      <c r="AN9" s="77"/>
      <c r="AO9" s="77"/>
      <c r="AP9" s="77"/>
      <c r="AQ9" s="77"/>
      <c r="AR9" s="77"/>
      <c r="AS9" s="77"/>
      <c r="AT9" s="77"/>
      <c r="AU9" s="77"/>
      <c r="AV9" s="77"/>
      <c r="AW9" s="77"/>
      <c r="AX9" s="77"/>
      <c r="AY9" s="77"/>
      <c r="AZ9" s="77"/>
      <c r="BA9" s="77"/>
      <c r="BB9" s="77"/>
      <c r="BC9" s="77"/>
      <c r="BD9" s="77"/>
      <c r="BE9" s="77"/>
      <c r="BF9" s="77"/>
      <c r="BG9" s="77"/>
      <c r="BH9" s="77"/>
      <c r="BI9" s="77"/>
      <c r="BJ9" s="77"/>
      <c r="BK9" s="77"/>
      <c r="BL9" s="77"/>
      <c r="BM9" s="77"/>
      <c r="BN9" s="77"/>
      <c r="BO9" s="77"/>
    </row>
    <row r="10" spans="1:98" ht="15.5" x14ac:dyDescent="0.35">
      <c r="A10" s="72"/>
      <c r="B10" s="72"/>
      <c r="C10" s="73" t="s">
        <v>115</v>
      </c>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row>
    <row r="11" spans="1:98" ht="15.5" x14ac:dyDescent="0.35">
      <c r="A11" s="72"/>
      <c r="B11" s="72"/>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row>
    <row r="12" spans="1:98" ht="15.5" x14ac:dyDescent="0.35">
      <c r="A12" s="72"/>
      <c r="B12" s="72"/>
      <c r="C12" s="72" t="s">
        <v>141</v>
      </c>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row>
    <row r="13" spans="1:98" ht="15.5" x14ac:dyDescent="0.35">
      <c r="A13" s="72"/>
      <c r="B13" s="72"/>
      <c r="C13" s="72"/>
      <c r="D13" s="72"/>
      <c r="F13" s="72"/>
      <c r="G13" s="72"/>
      <c r="H13" s="72"/>
      <c r="I13" s="72"/>
      <c r="J13" s="72"/>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72"/>
      <c r="AX13" s="72"/>
      <c r="AY13" s="72"/>
      <c r="AZ13" s="72"/>
      <c r="BA13" s="72"/>
      <c r="BB13" s="72"/>
      <c r="BC13" s="72"/>
      <c r="BD13" s="72"/>
      <c r="BE13" s="72"/>
      <c r="BF13" s="72"/>
      <c r="BG13" s="72"/>
      <c r="BH13" s="72"/>
      <c r="BI13" s="72"/>
      <c r="BJ13" s="72"/>
      <c r="BK13" s="72"/>
      <c r="BL13" s="72"/>
      <c r="BM13" s="72"/>
      <c r="BN13" s="72"/>
      <c r="BO13" s="72"/>
    </row>
    <row r="14" spans="1:98" ht="15.5" x14ac:dyDescent="0.35">
      <c r="A14" s="72"/>
      <c r="B14" s="72"/>
      <c r="C14" s="72" t="s">
        <v>142</v>
      </c>
      <c r="D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72"/>
      <c r="BG14" s="72"/>
      <c r="BH14" s="72"/>
      <c r="BI14" s="72"/>
      <c r="BJ14" s="72"/>
      <c r="BK14" s="72"/>
      <c r="BL14" s="72"/>
      <c r="BM14" s="72"/>
      <c r="BN14" s="72"/>
      <c r="BO14" s="72"/>
    </row>
    <row r="15" spans="1:98" ht="15.5" x14ac:dyDescent="0.35">
      <c r="A15" s="72"/>
      <c r="B15" s="72"/>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row>
    <row r="16" spans="1:98" ht="15.5" x14ac:dyDescent="0.35">
      <c r="A16" s="72"/>
      <c r="B16" s="72"/>
      <c r="C16" s="72" t="s">
        <v>143</v>
      </c>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72"/>
      <c r="AS16" s="72"/>
      <c r="AT16" s="72"/>
      <c r="AU16" s="72"/>
      <c r="AV16" s="72"/>
      <c r="AW16" s="72"/>
      <c r="AX16" s="72"/>
      <c r="AY16" s="72"/>
      <c r="AZ16" s="72"/>
      <c r="BA16" s="72"/>
      <c r="BB16" s="72"/>
      <c r="BC16" s="72"/>
      <c r="BD16" s="72"/>
      <c r="BE16" s="72"/>
      <c r="BF16" s="72"/>
      <c r="BG16" s="72"/>
      <c r="BH16" s="72"/>
      <c r="BI16" s="72"/>
      <c r="BJ16" s="72"/>
      <c r="BK16" s="72"/>
      <c r="BL16" s="72"/>
      <c r="BM16" s="72"/>
      <c r="BN16" s="72"/>
      <c r="BO16" s="72"/>
    </row>
    <row r="17" spans="1:97" ht="15.5" x14ac:dyDescent="0.35">
      <c r="A17" s="72"/>
      <c r="B17" s="72"/>
      <c r="C17" s="72"/>
      <c r="D17" s="72" t="s">
        <v>144</v>
      </c>
      <c r="E17" s="72"/>
      <c r="F17" s="72"/>
      <c r="G17" s="72"/>
      <c r="H17" s="72"/>
      <c r="I17" s="72"/>
      <c r="J17" s="72"/>
      <c r="K17" s="72"/>
      <c r="L17" s="72"/>
      <c r="M17" s="72"/>
      <c r="N17" s="72"/>
      <c r="O17" s="72"/>
      <c r="P17" s="72"/>
      <c r="Q17" s="72"/>
      <c r="R17" s="72"/>
      <c r="S17" s="72"/>
      <c r="T17" s="72"/>
      <c r="U17" s="72"/>
      <c r="V17" s="72"/>
      <c r="W17" s="72"/>
      <c r="X17" s="72"/>
      <c r="Y17" s="72"/>
      <c r="Z17" s="72"/>
      <c r="AA17" s="72"/>
      <c r="AB17" s="72"/>
      <c r="AC17" s="72"/>
      <c r="AD17" s="72"/>
      <c r="AE17" s="72"/>
      <c r="AF17" s="72"/>
      <c r="AG17" s="72"/>
      <c r="AH17" s="72"/>
      <c r="AI17" s="72"/>
      <c r="AJ17" s="72"/>
      <c r="AK17" s="72"/>
      <c r="AL17" s="72"/>
      <c r="AM17" s="72"/>
      <c r="AN17" s="72"/>
      <c r="AO17" s="72"/>
      <c r="AP17" s="72"/>
      <c r="AQ17" s="72"/>
      <c r="AR17" s="72"/>
      <c r="AS17" s="72"/>
      <c r="AT17" s="72"/>
      <c r="AU17" s="72"/>
      <c r="AV17" s="72"/>
      <c r="AW17" s="72"/>
      <c r="AX17" s="72"/>
      <c r="AY17" s="72"/>
      <c r="AZ17" s="72"/>
      <c r="BA17" s="72"/>
      <c r="BB17" s="72"/>
      <c r="BC17" s="72"/>
      <c r="BD17" s="72"/>
      <c r="BE17" s="72"/>
      <c r="BF17" s="72"/>
      <c r="BG17" s="72"/>
      <c r="BH17" s="72"/>
      <c r="BI17" s="72"/>
      <c r="BJ17" s="72"/>
      <c r="BK17" s="72"/>
      <c r="BL17" s="72"/>
      <c r="BM17" s="72"/>
      <c r="BN17" s="72"/>
      <c r="BO17" s="72"/>
    </row>
    <row r="18" spans="1:97" ht="15.5" x14ac:dyDescent="0.35">
      <c r="A18" s="72"/>
      <c r="B18" s="72"/>
      <c r="C18" s="72"/>
      <c r="D18" s="293" t="s">
        <v>145</v>
      </c>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293"/>
      <c r="AR18" s="293"/>
      <c r="AS18" s="293"/>
      <c r="AT18" s="293"/>
      <c r="AU18" s="293"/>
      <c r="AV18" s="293"/>
      <c r="AW18" s="293"/>
      <c r="AX18" s="293"/>
      <c r="AY18" s="293"/>
      <c r="AZ18" s="293"/>
      <c r="BA18" s="293"/>
      <c r="BB18" s="293"/>
      <c r="BC18" s="293"/>
      <c r="BD18" s="293"/>
      <c r="BE18" s="293"/>
      <c r="BF18" s="293"/>
      <c r="BG18" s="293"/>
      <c r="BH18" s="293"/>
      <c r="BI18" s="293"/>
      <c r="BJ18" s="293"/>
      <c r="BK18" s="293"/>
      <c r="BL18" s="293"/>
      <c r="BM18" s="293"/>
      <c r="BN18" s="293"/>
      <c r="BO18" s="293"/>
      <c r="BP18" s="293"/>
      <c r="BQ18" s="293"/>
    </row>
    <row r="19" spans="1:97" ht="15.5" x14ac:dyDescent="0.35">
      <c r="A19" s="72"/>
      <c r="B19" s="72"/>
      <c r="C19" s="72"/>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c r="AL19" s="293"/>
      <c r="AM19" s="293"/>
      <c r="AN19" s="293"/>
      <c r="AO19" s="293"/>
      <c r="AP19" s="293"/>
      <c r="AQ19" s="293"/>
      <c r="AR19" s="293"/>
      <c r="AS19" s="293"/>
      <c r="AT19" s="293"/>
      <c r="AU19" s="293"/>
      <c r="AV19" s="293"/>
      <c r="AW19" s="293"/>
      <c r="AX19" s="293"/>
      <c r="AY19" s="293"/>
      <c r="AZ19" s="293"/>
      <c r="BA19" s="293"/>
      <c r="BB19" s="293"/>
      <c r="BC19" s="293"/>
      <c r="BD19" s="293"/>
      <c r="BE19" s="293"/>
      <c r="BF19" s="293"/>
      <c r="BG19" s="293"/>
      <c r="BH19" s="293"/>
      <c r="BI19" s="293"/>
      <c r="BJ19" s="293"/>
      <c r="BK19" s="293"/>
      <c r="BL19" s="293"/>
      <c r="BM19" s="293"/>
      <c r="BN19" s="293"/>
      <c r="BO19" s="293"/>
      <c r="BP19" s="293"/>
      <c r="BQ19" s="293"/>
    </row>
    <row r="20" spans="1:97" ht="15.5" x14ac:dyDescent="0.35">
      <c r="A20" s="72"/>
      <c r="B20" s="72"/>
      <c r="C20" s="72"/>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293"/>
      <c r="AL20" s="293"/>
      <c r="AM20" s="293"/>
      <c r="AN20" s="293"/>
      <c r="AO20" s="293"/>
      <c r="AP20" s="293"/>
      <c r="AQ20" s="293"/>
      <c r="AR20" s="293"/>
      <c r="AS20" s="293"/>
      <c r="AT20" s="293"/>
      <c r="AU20" s="293"/>
      <c r="AV20" s="293"/>
      <c r="AW20" s="293"/>
      <c r="AX20" s="293"/>
      <c r="AY20" s="293"/>
      <c r="AZ20" s="293"/>
      <c r="BA20" s="293"/>
      <c r="BB20" s="293"/>
      <c r="BC20" s="293"/>
      <c r="BD20" s="293"/>
      <c r="BE20" s="293"/>
      <c r="BF20" s="293"/>
      <c r="BG20" s="293"/>
      <c r="BH20" s="293"/>
      <c r="BI20" s="293"/>
      <c r="BJ20" s="293"/>
      <c r="BK20" s="293"/>
      <c r="BL20" s="293"/>
      <c r="BM20" s="293"/>
      <c r="BN20" s="293"/>
      <c r="BO20" s="293"/>
      <c r="BP20" s="293"/>
      <c r="BQ20" s="293"/>
    </row>
    <row r="21" spans="1:97" ht="15.5" x14ac:dyDescent="0.35">
      <c r="A21" s="72"/>
      <c r="B21" s="72"/>
    </row>
    <row r="22" spans="1:97" ht="15.5" x14ac:dyDescent="0.35">
      <c r="A22" s="72"/>
      <c r="B22" s="72"/>
      <c r="C22" s="72" t="s">
        <v>208</v>
      </c>
    </row>
    <row r="23" spans="1:97" ht="15.5" x14ac:dyDescent="0.35">
      <c r="A23" s="72"/>
      <c r="B23" s="72"/>
    </row>
    <row r="24" spans="1:97" ht="15.5" x14ac:dyDescent="0.35">
      <c r="A24" s="72"/>
      <c r="B24" s="72"/>
      <c r="C24" s="72" t="s">
        <v>209</v>
      </c>
      <c r="D24" s="72"/>
      <c r="E24" s="72"/>
      <c r="F24" s="72"/>
      <c r="G24" s="72"/>
      <c r="H24" s="72"/>
      <c r="I24" s="72"/>
      <c r="J24" s="72"/>
      <c r="K24" s="72"/>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row>
    <row r="25" spans="1:97" ht="15.5" x14ac:dyDescent="0.35">
      <c r="A25" s="72"/>
      <c r="B25" s="72"/>
      <c r="C25" s="72"/>
      <c r="D25" s="83" t="s">
        <v>146</v>
      </c>
      <c r="E25" s="72"/>
      <c r="F25" s="72"/>
      <c r="G25" s="72"/>
      <c r="H25" s="72"/>
      <c r="I25" s="72"/>
      <c r="J25" s="72"/>
      <c r="K25" s="72"/>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row>
    <row r="26" spans="1:97" ht="15.5" x14ac:dyDescent="0.35">
      <c r="A26" s="72"/>
      <c r="B26" s="72"/>
      <c r="BW26" s="292" t="s">
        <v>213</v>
      </c>
      <c r="BX26" s="292"/>
      <c r="BY26" s="292"/>
      <c r="BZ26" s="292"/>
      <c r="CA26" s="292"/>
      <c r="CB26" s="292"/>
      <c r="CC26" s="292"/>
      <c r="CD26" s="292"/>
      <c r="CE26" s="292"/>
      <c r="CF26" s="292"/>
      <c r="CG26" s="292"/>
      <c r="CH26" s="292"/>
      <c r="CI26" s="292"/>
      <c r="CJ26" s="292"/>
      <c r="CK26" s="292"/>
      <c r="CL26" s="292"/>
      <c r="CM26" s="292"/>
      <c r="CN26" s="292"/>
      <c r="CO26" s="292"/>
      <c r="CP26" s="292"/>
      <c r="CQ26" s="292"/>
      <c r="CR26" s="292"/>
      <c r="CS26" s="292"/>
    </row>
    <row r="27" spans="1:97" ht="15.5" x14ac:dyDescent="0.35">
      <c r="A27" s="72"/>
      <c r="B27" s="72"/>
      <c r="C27" s="72" t="s">
        <v>210</v>
      </c>
    </row>
    <row r="28" spans="1:97" ht="15.75" customHeight="1" x14ac:dyDescent="0.35">
      <c r="A28" s="72"/>
      <c r="B28" s="72"/>
    </row>
    <row r="29" spans="1:97" ht="15.5" x14ac:dyDescent="0.35">
      <c r="A29" s="72"/>
      <c r="B29" s="72"/>
      <c r="C29" s="73" t="s">
        <v>152</v>
      </c>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2"/>
      <c r="BM29" s="72"/>
      <c r="BN29" s="72"/>
      <c r="BO29" s="72"/>
    </row>
    <row r="30" spans="1:97" ht="15.5" x14ac:dyDescent="0.35">
      <c r="A30" s="72"/>
      <c r="B30" s="72"/>
      <c r="C30" s="72"/>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row>
    <row r="31" spans="1:97" ht="15.5" x14ac:dyDescent="0.35">
      <c r="A31" s="72"/>
      <c r="B31" s="72"/>
      <c r="C31" s="293" t="s">
        <v>151</v>
      </c>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293"/>
      <c r="AL31" s="293"/>
      <c r="AM31" s="293"/>
      <c r="AN31" s="293"/>
      <c r="AO31" s="293"/>
      <c r="AP31" s="293"/>
      <c r="AQ31" s="293"/>
      <c r="AR31" s="293"/>
      <c r="AS31" s="293"/>
      <c r="AT31" s="293"/>
      <c r="AU31" s="293"/>
      <c r="AV31" s="293"/>
      <c r="AW31" s="293"/>
      <c r="AX31" s="293"/>
      <c r="AY31" s="293"/>
      <c r="AZ31" s="293"/>
      <c r="BA31" s="293"/>
      <c r="BB31" s="293"/>
      <c r="BC31" s="293"/>
      <c r="BD31" s="293"/>
      <c r="BE31" s="293"/>
      <c r="BF31" s="293"/>
      <c r="BG31" s="293"/>
      <c r="BH31" s="293"/>
      <c r="BI31" s="293"/>
      <c r="BJ31" s="293"/>
      <c r="BK31" s="293"/>
      <c r="BL31" s="293"/>
      <c r="BM31" s="293"/>
      <c r="BN31" s="293"/>
      <c r="BO31" s="293"/>
      <c r="BP31" s="293"/>
    </row>
    <row r="32" spans="1:97" ht="15.5" x14ac:dyDescent="0.35">
      <c r="A32" s="72"/>
      <c r="B32" s="72"/>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293"/>
      <c r="AL32" s="293"/>
      <c r="AM32" s="293"/>
      <c r="AN32" s="293"/>
      <c r="AO32" s="293"/>
      <c r="AP32" s="293"/>
      <c r="AQ32" s="293"/>
      <c r="AR32" s="293"/>
      <c r="AS32" s="293"/>
      <c r="AT32" s="293"/>
      <c r="AU32" s="293"/>
      <c r="AV32" s="293"/>
      <c r="AW32" s="293"/>
      <c r="AX32" s="293"/>
      <c r="AY32" s="293"/>
      <c r="AZ32" s="293"/>
      <c r="BA32" s="293"/>
      <c r="BB32" s="293"/>
      <c r="BC32" s="293"/>
      <c r="BD32" s="293"/>
      <c r="BE32" s="293"/>
      <c r="BF32" s="293"/>
      <c r="BG32" s="293"/>
      <c r="BH32" s="293"/>
      <c r="BI32" s="293"/>
      <c r="BJ32" s="293"/>
      <c r="BK32" s="293"/>
      <c r="BL32" s="293"/>
      <c r="BM32" s="293"/>
      <c r="BN32" s="293"/>
      <c r="BO32" s="293"/>
      <c r="BP32" s="293"/>
    </row>
    <row r="33" spans="1:69" ht="15.5" x14ac:dyDescent="0.35">
      <c r="A33" s="72"/>
      <c r="B33" s="72"/>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293"/>
      <c r="AL33" s="293"/>
      <c r="AM33" s="293"/>
      <c r="AN33" s="293"/>
      <c r="AO33" s="293"/>
      <c r="AP33" s="293"/>
      <c r="AQ33" s="293"/>
      <c r="AR33" s="293"/>
      <c r="AS33" s="293"/>
      <c r="AT33" s="293"/>
      <c r="AU33" s="293"/>
      <c r="AV33" s="293"/>
      <c r="AW33" s="293"/>
      <c r="AX33" s="293"/>
      <c r="AY33" s="293"/>
      <c r="AZ33" s="293"/>
      <c r="BA33" s="293"/>
      <c r="BB33" s="293"/>
      <c r="BC33" s="293"/>
      <c r="BD33" s="293"/>
      <c r="BE33" s="293"/>
      <c r="BF33" s="293"/>
      <c r="BG33" s="293"/>
      <c r="BH33" s="293"/>
      <c r="BI33" s="293"/>
      <c r="BJ33" s="293"/>
      <c r="BK33" s="293"/>
      <c r="BL33" s="293"/>
      <c r="BM33" s="293"/>
      <c r="BN33" s="293"/>
      <c r="BO33" s="293"/>
      <c r="BP33" s="293"/>
    </row>
    <row r="34" spans="1:69" ht="16" thickBot="1" x14ac:dyDescent="0.4">
      <c r="A34" s="72"/>
      <c r="B34" s="72"/>
      <c r="D34" s="72"/>
      <c r="E34" s="72"/>
      <c r="F34" s="72"/>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c r="AL34" s="72"/>
      <c r="AM34" s="72"/>
      <c r="AN34" s="72"/>
      <c r="AO34" s="72"/>
      <c r="AP34" s="72"/>
      <c r="AQ34" s="72"/>
      <c r="AR34" s="72"/>
      <c r="AS34" s="72"/>
      <c r="AT34" s="72"/>
      <c r="AU34" s="72"/>
      <c r="AV34" s="72"/>
      <c r="AW34" s="72"/>
      <c r="AX34" s="72"/>
      <c r="AY34" s="72"/>
      <c r="AZ34" s="72"/>
      <c r="BA34" s="72"/>
      <c r="BB34" s="72"/>
      <c r="BC34" s="72"/>
      <c r="BD34" s="72"/>
      <c r="BE34" s="72"/>
      <c r="BF34" s="72"/>
      <c r="BG34" s="72"/>
      <c r="BH34" s="72"/>
      <c r="BI34" s="72"/>
      <c r="BJ34" s="72"/>
      <c r="BK34" s="72"/>
      <c r="BL34" s="72"/>
      <c r="BM34" s="72"/>
      <c r="BN34" s="72"/>
      <c r="BO34" s="72"/>
      <c r="BP34" s="72"/>
    </row>
    <row r="35" spans="1:69" ht="16" thickTop="1" x14ac:dyDescent="0.35">
      <c r="A35" s="72"/>
      <c r="B35" s="72"/>
      <c r="D35" s="72"/>
      <c r="E35" s="72"/>
      <c r="F35" s="72"/>
      <c r="G35" s="72"/>
      <c r="H35" s="72"/>
      <c r="I35" s="72"/>
      <c r="J35" s="72"/>
      <c r="K35" s="72"/>
      <c r="L35" s="72"/>
      <c r="M35" s="72"/>
      <c r="N35" s="72"/>
      <c r="O35" s="72"/>
      <c r="P35" s="72"/>
      <c r="Q35" s="304" t="s">
        <v>150</v>
      </c>
      <c r="R35" s="305"/>
      <c r="S35" s="305"/>
      <c r="T35" s="305"/>
      <c r="U35" s="305"/>
      <c r="V35" s="305"/>
      <c r="W35" s="305"/>
      <c r="X35" s="305"/>
      <c r="Y35" s="305"/>
      <c r="Z35" s="305"/>
      <c r="AA35" s="305"/>
      <c r="AB35" s="305"/>
      <c r="AC35" s="305"/>
      <c r="AD35" s="305"/>
      <c r="AE35" s="306"/>
      <c r="AF35" s="72"/>
      <c r="AG35" s="72"/>
      <c r="AH35" s="72"/>
      <c r="AI35" s="72"/>
      <c r="AJ35" s="72"/>
      <c r="AK35" s="72"/>
      <c r="AL35" s="72"/>
      <c r="AM35" s="72"/>
      <c r="AN35" s="72"/>
      <c r="AO35" s="72"/>
      <c r="AP35" s="72"/>
      <c r="AQ35" s="72"/>
      <c r="AR35" s="72"/>
      <c r="AS35" s="72"/>
      <c r="AT35" s="72"/>
      <c r="AU35" s="72"/>
      <c r="AV35" s="72"/>
      <c r="AW35" s="72"/>
      <c r="AX35" s="72"/>
      <c r="AY35" s="72"/>
      <c r="AZ35" s="72"/>
      <c r="BA35" s="72"/>
      <c r="BB35" s="72"/>
      <c r="BC35" s="72"/>
      <c r="BD35" s="72"/>
      <c r="BE35" s="72"/>
      <c r="BF35" s="72"/>
      <c r="BG35" s="72"/>
      <c r="BH35" s="72"/>
      <c r="BI35" s="72"/>
      <c r="BJ35" s="72"/>
      <c r="BK35" s="72"/>
      <c r="BL35" s="72"/>
      <c r="BM35" s="72"/>
      <c r="BN35" s="72"/>
      <c r="BO35" s="72"/>
      <c r="BP35" s="72"/>
    </row>
    <row r="36" spans="1:69" ht="15.5" x14ac:dyDescent="0.35">
      <c r="A36" s="72"/>
      <c r="B36" s="72"/>
      <c r="Q36" s="307"/>
      <c r="R36" s="308"/>
      <c r="S36" s="308"/>
      <c r="T36" s="308"/>
      <c r="U36" s="308"/>
      <c r="V36" s="308"/>
      <c r="W36" s="308"/>
      <c r="X36" s="308"/>
      <c r="Y36" s="308"/>
      <c r="Z36" s="308"/>
      <c r="AA36" s="308"/>
      <c r="AB36" s="308"/>
      <c r="AC36" s="308"/>
      <c r="AD36" s="308"/>
      <c r="AE36" s="309"/>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row>
    <row r="37" spans="1:69" ht="16" thickBot="1" x14ac:dyDescent="0.4">
      <c r="A37" s="72"/>
      <c r="B37" s="72"/>
      <c r="D37" s="313" t="s">
        <v>41</v>
      </c>
      <c r="E37" s="313"/>
      <c r="F37" s="313"/>
      <c r="G37" s="313"/>
      <c r="H37" s="313"/>
      <c r="I37" s="313"/>
      <c r="J37" s="313"/>
      <c r="K37" s="313"/>
      <c r="L37" s="313"/>
      <c r="M37" s="313"/>
      <c r="N37" s="313"/>
      <c r="O37" s="313"/>
      <c r="P37" s="313"/>
      <c r="Q37" s="310">
        <v>60</v>
      </c>
      <c r="R37" s="311"/>
      <c r="S37" s="311"/>
      <c r="T37" s="311"/>
      <c r="U37" s="311"/>
      <c r="V37" s="311">
        <v>65</v>
      </c>
      <c r="W37" s="311"/>
      <c r="X37" s="311"/>
      <c r="Y37" s="311"/>
      <c r="Z37" s="311"/>
      <c r="AA37" s="311">
        <v>70</v>
      </c>
      <c r="AB37" s="311"/>
      <c r="AC37" s="311"/>
      <c r="AD37" s="311"/>
      <c r="AE37" s="312"/>
      <c r="AP37" s="72"/>
      <c r="AQ37" s="72"/>
      <c r="AR37" s="72"/>
      <c r="AS37" s="72"/>
      <c r="AT37" s="72"/>
      <c r="AU37" s="72"/>
      <c r="AV37" s="72"/>
      <c r="AW37" s="72"/>
      <c r="AX37" s="72"/>
      <c r="AY37" s="72"/>
      <c r="AZ37" s="72"/>
      <c r="BA37" s="72"/>
      <c r="BB37" s="72"/>
      <c r="BC37" s="72"/>
      <c r="BD37" s="72"/>
      <c r="BE37" s="72"/>
      <c r="BF37" s="72"/>
      <c r="BG37" s="72"/>
      <c r="BH37" s="72"/>
      <c r="BI37" s="72"/>
      <c r="BJ37" s="72"/>
      <c r="BK37" s="72"/>
      <c r="BL37" s="72"/>
      <c r="BM37" s="72"/>
      <c r="BN37" s="72"/>
    </row>
    <row r="38" spans="1:69" ht="16" thickTop="1" x14ac:dyDescent="0.35">
      <c r="A38" s="72"/>
      <c r="B38" s="72"/>
      <c r="D38" s="297" t="s">
        <v>149</v>
      </c>
      <c r="E38" s="298"/>
      <c r="F38" s="298"/>
      <c r="G38" s="298"/>
      <c r="H38" s="298"/>
      <c r="I38" s="298"/>
      <c r="J38" s="298"/>
      <c r="K38" s="298"/>
      <c r="L38" s="298"/>
      <c r="M38" s="298"/>
      <c r="N38" s="298"/>
      <c r="O38" s="298"/>
      <c r="P38" s="299"/>
      <c r="Q38" s="300">
        <v>220</v>
      </c>
      <c r="R38" s="301"/>
      <c r="S38" s="301"/>
      <c r="T38" s="301"/>
      <c r="U38" s="301"/>
      <c r="V38" s="301">
        <v>190</v>
      </c>
      <c r="W38" s="301"/>
      <c r="X38" s="301"/>
      <c r="Y38" s="301"/>
      <c r="Z38" s="301"/>
      <c r="AA38" s="301">
        <v>165</v>
      </c>
      <c r="AB38" s="301"/>
      <c r="AC38" s="301"/>
      <c r="AD38" s="301"/>
      <c r="AE38" s="315"/>
      <c r="AG38" s="289" t="s">
        <v>165</v>
      </c>
      <c r="AH38" s="289"/>
      <c r="AI38" s="289"/>
      <c r="AJ38" s="289"/>
      <c r="AK38" s="289"/>
      <c r="AL38" s="289"/>
      <c r="AM38" s="289"/>
      <c r="AN38" s="289"/>
      <c r="AO38" s="289"/>
      <c r="AP38" s="289"/>
      <c r="AQ38" s="289"/>
      <c r="AR38" s="289"/>
      <c r="AS38" s="289"/>
      <c r="AT38" s="289"/>
      <c r="AU38" s="289"/>
      <c r="AV38" s="289"/>
      <c r="AW38" s="289"/>
      <c r="AX38" s="289"/>
      <c r="AY38" s="289"/>
      <c r="AZ38" s="289"/>
      <c r="BA38" s="289"/>
      <c r="BB38" s="289"/>
      <c r="BC38" s="289"/>
      <c r="BD38" s="289"/>
      <c r="BE38" s="289"/>
      <c r="BF38" s="289"/>
      <c r="BG38" s="289"/>
      <c r="BH38" s="289"/>
      <c r="BI38" s="289"/>
      <c r="BJ38" s="289"/>
      <c r="BK38" s="289"/>
      <c r="BL38" s="289"/>
      <c r="BM38" s="289"/>
      <c r="BN38" s="289"/>
    </row>
    <row r="39" spans="1:69" ht="15.75" customHeight="1" x14ac:dyDescent="0.35">
      <c r="A39" s="72"/>
      <c r="B39" s="72"/>
      <c r="D39" s="294" t="s">
        <v>148</v>
      </c>
      <c r="E39" s="295"/>
      <c r="F39" s="295"/>
      <c r="G39" s="295"/>
      <c r="H39" s="295"/>
      <c r="I39" s="295"/>
      <c r="J39" s="295"/>
      <c r="K39" s="295"/>
      <c r="L39" s="295"/>
      <c r="M39" s="295"/>
      <c r="N39" s="295"/>
      <c r="O39" s="295"/>
      <c r="P39" s="296"/>
      <c r="Q39" s="302">
        <v>220</v>
      </c>
      <c r="R39" s="303"/>
      <c r="S39" s="303"/>
      <c r="T39" s="303"/>
      <c r="U39" s="303"/>
      <c r="V39" s="303">
        <v>190</v>
      </c>
      <c r="W39" s="303"/>
      <c r="X39" s="303"/>
      <c r="Y39" s="303"/>
      <c r="Z39" s="303"/>
      <c r="AA39" s="303">
        <v>165</v>
      </c>
      <c r="AB39" s="303"/>
      <c r="AC39" s="303"/>
      <c r="AD39" s="303"/>
      <c r="AE39" s="316"/>
      <c r="AG39" s="289"/>
      <c r="AH39" s="289"/>
      <c r="AI39" s="289"/>
      <c r="AJ39" s="289"/>
      <c r="AK39" s="289"/>
      <c r="AL39" s="289"/>
      <c r="AM39" s="289"/>
      <c r="AN39" s="289"/>
      <c r="AO39" s="289"/>
      <c r="AP39" s="289"/>
      <c r="AQ39" s="289"/>
      <c r="AR39" s="289"/>
      <c r="AS39" s="289"/>
      <c r="AT39" s="289"/>
      <c r="AU39" s="289"/>
      <c r="AV39" s="289"/>
      <c r="AW39" s="289"/>
      <c r="AX39" s="289"/>
      <c r="AY39" s="289"/>
      <c r="AZ39" s="289"/>
      <c r="BA39" s="289"/>
      <c r="BB39" s="289"/>
      <c r="BC39" s="289"/>
      <c r="BD39" s="289"/>
      <c r="BE39" s="289"/>
      <c r="BF39" s="289"/>
      <c r="BG39" s="289"/>
      <c r="BH39" s="289"/>
      <c r="BI39" s="289"/>
      <c r="BJ39" s="289"/>
      <c r="BK39" s="289"/>
      <c r="BL39" s="289"/>
      <c r="BM39" s="289"/>
      <c r="BN39" s="289"/>
    </row>
    <row r="40" spans="1:69" ht="16" thickBot="1" x14ac:dyDescent="0.4">
      <c r="A40" s="72"/>
      <c r="B40" s="72"/>
      <c r="D40" s="310" t="s">
        <v>147</v>
      </c>
      <c r="E40" s="311"/>
      <c r="F40" s="311"/>
      <c r="G40" s="311"/>
      <c r="H40" s="311"/>
      <c r="I40" s="311"/>
      <c r="J40" s="311"/>
      <c r="K40" s="311"/>
      <c r="L40" s="311"/>
      <c r="M40" s="311"/>
      <c r="N40" s="311"/>
      <c r="O40" s="311"/>
      <c r="P40" s="312"/>
      <c r="Q40" s="318">
        <v>195</v>
      </c>
      <c r="R40" s="314"/>
      <c r="S40" s="314"/>
      <c r="T40" s="314"/>
      <c r="U40" s="314"/>
      <c r="V40" s="314">
        <v>165</v>
      </c>
      <c r="W40" s="314"/>
      <c r="X40" s="314"/>
      <c r="Y40" s="314"/>
      <c r="Z40" s="314"/>
      <c r="AA40" s="314">
        <v>140</v>
      </c>
      <c r="AB40" s="314"/>
      <c r="AC40" s="314"/>
      <c r="AD40" s="314"/>
      <c r="AE40" s="317"/>
      <c r="AG40" s="289"/>
      <c r="AH40" s="289"/>
      <c r="AI40" s="289"/>
      <c r="AJ40" s="289"/>
      <c r="AK40" s="289"/>
      <c r="AL40" s="289"/>
      <c r="AM40" s="289"/>
      <c r="AN40" s="289"/>
      <c r="AO40" s="289"/>
      <c r="AP40" s="289"/>
      <c r="AQ40" s="289"/>
      <c r="AR40" s="289"/>
      <c r="AS40" s="289"/>
      <c r="AT40" s="289"/>
      <c r="AU40" s="289"/>
      <c r="AV40" s="289"/>
      <c r="AW40" s="289"/>
      <c r="AX40" s="289"/>
      <c r="AY40" s="289"/>
      <c r="AZ40" s="289"/>
      <c r="BA40" s="289"/>
      <c r="BB40" s="289"/>
      <c r="BC40" s="289"/>
      <c r="BD40" s="289"/>
      <c r="BE40" s="289"/>
      <c r="BF40" s="289"/>
      <c r="BG40" s="289"/>
      <c r="BH40" s="289"/>
      <c r="BI40" s="289"/>
      <c r="BJ40" s="289"/>
      <c r="BK40" s="289"/>
      <c r="BL40" s="289"/>
      <c r="BM40" s="289"/>
      <c r="BN40" s="289"/>
    </row>
    <row r="41" spans="1:69" ht="16" thickTop="1" x14ac:dyDescent="0.35">
      <c r="A41" s="72"/>
      <c r="B41" s="72"/>
    </row>
    <row r="42" spans="1:69" ht="15.5" x14ac:dyDescent="0.35">
      <c r="A42" s="72"/>
      <c r="B42" s="72"/>
      <c r="D42" s="293" t="s">
        <v>211</v>
      </c>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293"/>
      <c r="AL42" s="293"/>
      <c r="AM42" s="293"/>
      <c r="AN42" s="293"/>
      <c r="AO42" s="293"/>
      <c r="AP42" s="293"/>
      <c r="AQ42" s="293"/>
      <c r="AR42" s="293"/>
      <c r="AS42" s="293"/>
      <c r="AT42" s="293"/>
      <c r="AU42" s="293"/>
      <c r="AV42" s="293"/>
      <c r="AW42" s="293"/>
      <c r="AX42" s="293"/>
      <c r="AY42" s="293"/>
      <c r="AZ42" s="293"/>
      <c r="BA42" s="293"/>
      <c r="BB42" s="293"/>
      <c r="BC42" s="293"/>
      <c r="BD42" s="293"/>
      <c r="BE42" s="293"/>
      <c r="BF42" s="293"/>
      <c r="BG42" s="293"/>
      <c r="BH42" s="293"/>
      <c r="BI42" s="293"/>
      <c r="BJ42" s="293"/>
      <c r="BK42" s="293"/>
      <c r="BL42" s="293"/>
      <c r="BM42" s="293"/>
      <c r="BN42" s="293"/>
      <c r="BO42" s="76"/>
      <c r="BP42" s="76"/>
      <c r="BQ42" s="76"/>
    </row>
    <row r="43" spans="1:69" ht="15.5" x14ac:dyDescent="0.35">
      <c r="A43" s="72"/>
      <c r="B43" s="72"/>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c r="AY43" s="293"/>
      <c r="AZ43" s="293"/>
      <c r="BA43" s="293"/>
      <c r="BB43" s="293"/>
      <c r="BC43" s="293"/>
      <c r="BD43" s="293"/>
      <c r="BE43" s="293"/>
      <c r="BF43" s="293"/>
      <c r="BG43" s="293"/>
      <c r="BH43" s="293"/>
      <c r="BI43" s="293"/>
      <c r="BJ43" s="293"/>
      <c r="BK43" s="293"/>
      <c r="BL43" s="293"/>
      <c r="BM43" s="293"/>
      <c r="BN43" s="293"/>
      <c r="BO43" s="72"/>
      <c r="BP43" s="72"/>
    </row>
    <row r="44" spans="1:69" ht="15.5" x14ac:dyDescent="0.35">
      <c r="A44" s="72"/>
      <c r="B44" s="72"/>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c r="AY44" s="293"/>
      <c r="AZ44" s="293"/>
      <c r="BA44" s="293"/>
      <c r="BB44" s="293"/>
      <c r="BC44" s="293"/>
      <c r="BD44" s="293"/>
      <c r="BE44" s="293"/>
      <c r="BF44" s="293"/>
      <c r="BG44" s="293"/>
      <c r="BH44" s="293"/>
      <c r="BI44" s="293"/>
      <c r="BJ44" s="293"/>
      <c r="BK44" s="293"/>
      <c r="BL44" s="293"/>
      <c r="BM44" s="293"/>
      <c r="BN44" s="293"/>
      <c r="BO44" s="72"/>
      <c r="BP44" s="72"/>
    </row>
    <row r="45" spans="1:69" ht="15.5" x14ac:dyDescent="0.35">
      <c r="A45" s="72"/>
      <c r="B45" s="72"/>
      <c r="D45" s="293"/>
      <c r="E45" s="293"/>
      <c r="F45" s="293"/>
      <c r="G45" s="293"/>
      <c r="H45" s="293"/>
      <c r="I45" s="293"/>
      <c r="J45" s="293"/>
      <c r="K45" s="293"/>
      <c r="L45" s="293"/>
      <c r="M45" s="293"/>
      <c r="N45" s="293"/>
      <c r="O45" s="293"/>
      <c r="P45" s="293"/>
      <c r="Q45" s="293"/>
      <c r="R45" s="293"/>
      <c r="S45" s="293"/>
      <c r="T45" s="293"/>
      <c r="U45" s="293"/>
      <c r="V45" s="293"/>
      <c r="W45" s="293"/>
      <c r="X45" s="293"/>
      <c r="Y45" s="293"/>
      <c r="Z45" s="293"/>
      <c r="AA45" s="293"/>
      <c r="AB45" s="293"/>
      <c r="AC45" s="293"/>
      <c r="AD45" s="293"/>
      <c r="AE45" s="293"/>
      <c r="AF45" s="293"/>
      <c r="AG45" s="293"/>
      <c r="AH45" s="293"/>
      <c r="AI45" s="293"/>
      <c r="AJ45" s="293"/>
      <c r="AK45" s="293"/>
      <c r="AL45" s="293"/>
      <c r="AM45" s="293"/>
      <c r="AN45" s="293"/>
      <c r="AO45" s="293"/>
      <c r="AP45" s="293"/>
      <c r="AQ45" s="293"/>
      <c r="AR45" s="293"/>
      <c r="AS45" s="293"/>
      <c r="AT45" s="293"/>
      <c r="AU45" s="293"/>
      <c r="AV45" s="293"/>
      <c r="AW45" s="293"/>
      <c r="AX45" s="293"/>
      <c r="AY45" s="293"/>
      <c r="AZ45" s="293"/>
      <c r="BA45" s="293"/>
      <c r="BB45" s="293"/>
      <c r="BC45" s="293"/>
      <c r="BD45" s="293"/>
      <c r="BE45" s="293"/>
      <c r="BF45" s="293"/>
      <c r="BG45" s="293"/>
      <c r="BH45" s="293"/>
      <c r="BI45" s="293"/>
      <c r="BJ45" s="293"/>
      <c r="BK45" s="293"/>
      <c r="BL45" s="293"/>
      <c r="BM45" s="293"/>
      <c r="BN45" s="293"/>
      <c r="BO45" s="72"/>
      <c r="BP45" s="72"/>
    </row>
    <row r="46" spans="1:69" ht="15.5" x14ac:dyDescent="0.35">
      <c r="A46" s="72"/>
      <c r="B46" s="72"/>
      <c r="D46" s="293"/>
      <c r="E46" s="293"/>
      <c r="F46" s="293"/>
      <c r="G46" s="293"/>
      <c r="H46" s="293"/>
      <c r="I46" s="293"/>
      <c r="J46" s="293"/>
      <c r="K46" s="293"/>
      <c r="L46" s="293"/>
      <c r="M46" s="293"/>
      <c r="N46" s="293"/>
      <c r="O46" s="293"/>
      <c r="P46" s="293"/>
      <c r="Q46" s="293"/>
      <c r="R46" s="293"/>
      <c r="S46" s="293"/>
      <c r="T46" s="293"/>
      <c r="U46" s="293"/>
      <c r="V46" s="293"/>
      <c r="W46" s="293"/>
      <c r="X46" s="293"/>
      <c r="Y46" s="293"/>
      <c r="Z46" s="293"/>
      <c r="AA46" s="293"/>
      <c r="AB46" s="293"/>
      <c r="AC46" s="293"/>
      <c r="AD46" s="293"/>
      <c r="AE46" s="293"/>
      <c r="AF46" s="293"/>
      <c r="AG46" s="293"/>
      <c r="AH46" s="293"/>
      <c r="AI46" s="293"/>
      <c r="AJ46" s="293"/>
      <c r="AK46" s="293"/>
      <c r="AL46" s="293"/>
      <c r="AM46" s="293"/>
      <c r="AN46" s="293"/>
      <c r="AO46" s="293"/>
      <c r="AP46" s="293"/>
      <c r="AQ46" s="293"/>
      <c r="AR46" s="293"/>
      <c r="AS46" s="293"/>
      <c r="AT46" s="293"/>
      <c r="AU46" s="293"/>
      <c r="AV46" s="293"/>
      <c r="AW46" s="293"/>
      <c r="AX46" s="293"/>
      <c r="AY46" s="293"/>
      <c r="AZ46" s="293"/>
      <c r="BA46" s="293"/>
      <c r="BB46" s="293"/>
      <c r="BC46" s="293"/>
      <c r="BD46" s="293"/>
      <c r="BE46" s="293"/>
      <c r="BF46" s="293"/>
      <c r="BG46" s="293"/>
      <c r="BH46" s="293"/>
      <c r="BI46" s="293"/>
      <c r="BJ46" s="293"/>
      <c r="BK46" s="293"/>
      <c r="BL46" s="293"/>
      <c r="BM46" s="293"/>
      <c r="BN46" s="293"/>
      <c r="BO46" s="72"/>
      <c r="BP46" s="72"/>
    </row>
    <row r="47" spans="1:69" ht="15.75" customHeight="1" x14ac:dyDescent="0.35">
      <c r="A47" s="72"/>
      <c r="B47" s="72"/>
      <c r="BO47" s="72"/>
      <c r="BP47" s="72"/>
    </row>
    <row r="48" spans="1:69" ht="15.5" x14ac:dyDescent="0.35">
      <c r="A48" s="72"/>
      <c r="B48" s="72"/>
      <c r="D48" s="74" t="s">
        <v>116</v>
      </c>
      <c r="E48" s="72"/>
      <c r="F48" s="72"/>
      <c r="G48" s="72"/>
      <c r="H48" s="72"/>
      <c r="I48" s="72"/>
      <c r="J48" s="72"/>
      <c r="K48" s="72"/>
      <c r="L48" s="72"/>
      <c r="M48" s="72"/>
      <c r="N48" s="72"/>
      <c r="O48" s="72"/>
      <c r="P48" s="72"/>
      <c r="Q48" s="72"/>
      <c r="R48" s="72"/>
      <c r="S48" s="72"/>
      <c r="T48" s="72"/>
      <c r="U48" s="72"/>
      <c r="V48" s="72"/>
      <c r="W48" s="72"/>
      <c r="X48" s="72"/>
      <c r="Y48" s="72"/>
      <c r="Z48" s="72"/>
      <c r="AA48" s="72"/>
      <c r="AB48" s="72"/>
      <c r="AC48" s="72"/>
      <c r="AD48" s="72"/>
      <c r="AE48" s="72"/>
      <c r="AF48" s="72"/>
      <c r="AG48" s="72"/>
      <c r="AH48" s="72"/>
      <c r="AI48" s="72"/>
      <c r="AJ48" s="72"/>
      <c r="AK48" s="72"/>
      <c r="AL48" s="72"/>
      <c r="AM48" s="72"/>
      <c r="AN48" s="72"/>
      <c r="AO48" s="72"/>
      <c r="AP48" s="72"/>
      <c r="AQ48" s="72"/>
      <c r="AR48" s="72"/>
      <c r="AS48" s="72"/>
      <c r="AT48" s="72"/>
      <c r="AU48" s="72"/>
      <c r="AV48" s="72"/>
      <c r="AW48" s="72"/>
      <c r="AX48" s="72"/>
      <c r="AY48" s="72"/>
      <c r="AZ48" s="72"/>
      <c r="BA48" s="72"/>
      <c r="BB48" s="72"/>
      <c r="BC48" s="72"/>
      <c r="BD48" s="72"/>
      <c r="BE48" s="72"/>
      <c r="BF48" s="72"/>
      <c r="BG48" s="72"/>
      <c r="BH48" s="72"/>
      <c r="BI48" s="72"/>
      <c r="BJ48" s="72"/>
      <c r="BK48" s="72"/>
      <c r="BL48" s="72"/>
      <c r="BM48" s="72"/>
      <c r="BN48" s="72"/>
      <c r="BO48" s="72"/>
      <c r="BP48" s="72"/>
    </row>
    <row r="49" spans="4:68" ht="12.75" customHeight="1" x14ac:dyDescent="0.35">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72"/>
      <c r="AF49" s="72"/>
      <c r="AG49" s="72"/>
      <c r="AH49" s="72"/>
      <c r="AI49" s="72"/>
      <c r="AJ49" s="72"/>
      <c r="AK49" s="72"/>
      <c r="AL49" s="72"/>
      <c r="AM49" s="72"/>
      <c r="AN49" s="72"/>
      <c r="AO49" s="72"/>
      <c r="AP49" s="72"/>
      <c r="AQ49" s="72"/>
      <c r="AR49" s="72"/>
      <c r="AS49" s="72"/>
      <c r="AT49" s="72"/>
      <c r="AU49" s="72"/>
      <c r="AV49" s="72"/>
      <c r="AW49" s="72"/>
      <c r="AX49" s="72"/>
      <c r="AY49" s="72"/>
      <c r="AZ49" s="72"/>
      <c r="BA49" s="72"/>
      <c r="BB49" s="72"/>
      <c r="BC49" s="72"/>
      <c r="BD49" s="72"/>
      <c r="BE49" s="72"/>
      <c r="BF49" s="72"/>
      <c r="BG49" s="72"/>
      <c r="BH49" s="72"/>
      <c r="BI49" s="72"/>
      <c r="BJ49" s="72"/>
      <c r="BK49" s="72"/>
      <c r="BL49" s="72"/>
      <c r="BM49" s="72"/>
      <c r="BN49" s="72"/>
      <c r="BO49" s="72"/>
      <c r="BP49" s="72"/>
    </row>
    <row r="50" spans="4:68" ht="15.5" x14ac:dyDescent="0.35">
      <c r="D50" s="293" t="s">
        <v>153</v>
      </c>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293"/>
      <c r="AL50" s="293"/>
      <c r="AM50" s="293"/>
      <c r="AN50" s="293"/>
      <c r="AO50" s="293"/>
      <c r="AP50" s="293"/>
      <c r="AQ50" s="293"/>
      <c r="AR50" s="293"/>
      <c r="AS50" s="293"/>
      <c r="AT50" s="293"/>
      <c r="AU50" s="293"/>
      <c r="AV50" s="293"/>
      <c r="AW50" s="293"/>
      <c r="AX50" s="293"/>
      <c r="AY50" s="293"/>
      <c r="AZ50" s="293"/>
      <c r="BA50" s="293"/>
      <c r="BB50" s="293"/>
      <c r="BC50" s="293"/>
      <c r="BD50" s="293"/>
      <c r="BE50" s="293"/>
      <c r="BF50" s="293"/>
      <c r="BG50" s="293"/>
      <c r="BH50" s="293"/>
      <c r="BI50" s="293"/>
      <c r="BJ50" s="293"/>
      <c r="BK50" s="293"/>
      <c r="BL50" s="293"/>
      <c r="BM50" s="293"/>
      <c r="BN50" s="293"/>
      <c r="BO50" s="293"/>
      <c r="BP50" s="72"/>
    </row>
    <row r="51" spans="4:68" ht="15.5" x14ac:dyDescent="0.35">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293"/>
      <c r="AL51" s="293"/>
      <c r="AM51" s="293"/>
      <c r="AN51" s="293"/>
      <c r="AO51" s="293"/>
      <c r="AP51" s="293"/>
      <c r="AQ51" s="293"/>
      <c r="AR51" s="293"/>
      <c r="AS51" s="293"/>
      <c r="AT51" s="293"/>
      <c r="AU51" s="293"/>
      <c r="AV51" s="293"/>
      <c r="AW51" s="293"/>
      <c r="AX51" s="293"/>
      <c r="AY51" s="293"/>
      <c r="AZ51" s="293"/>
      <c r="BA51" s="293"/>
      <c r="BB51" s="293"/>
      <c r="BC51" s="293"/>
      <c r="BD51" s="293"/>
      <c r="BE51" s="293"/>
      <c r="BF51" s="293"/>
      <c r="BG51" s="293"/>
      <c r="BH51" s="293"/>
      <c r="BI51" s="293"/>
      <c r="BJ51" s="293"/>
      <c r="BK51" s="293"/>
      <c r="BL51" s="293"/>
      <c r="BM51" s="293"/>
      <c r="BN51" s="293"/>
      <c r="BO51" s="293"/>
      <c r="BP51" s="72"/>
    </row>
    <row r="52" spans="4:68" ht="15.5" x14ac:dyDescent="0.35">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3"/>
      <c r="BD52" s="293"/>
      <c r="BE52" s="293"/>
      <c r="BF52" s="293"/>
      <c r="BG52" s="293"/>
      <c r="BH52" s="293"/>
      <c r="BI52" s="293"/>
      <c r="BJ52" s="293"/>
      <c r="BK52" s="293"/>
      <c r="BL52" s="293"/>
      <c r="BM52" s="293"/>
      <c r="BN52" s="293"/>
      <c r="BO52" s="293"/>
      <c r="BP52" s="72"/>
    </row>
    <row r="53" spans="4:68" ht="15.5" x14ac:dyDescent="0.35">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293"/>
      <c r="AL53" s="293"/>
      <c r="AM53" s="293"/>
      <c r="AN53" s="293"/>
      <c r="AO53" s="293"/>
      <c r="AP53" s="293"/>
      <c r="AQ53" s="293"/>
      <c r="AR53" s="293"/>
      <c r="AS53" s="293"/>
      <c r="AT53" s="293"/>
      <c r="AU53" s="293"/>
      <c r="AV53" s="293"/>
      <c r="AW53" s="293"/>
      <c r="AX53" s="293"/>
      <c r="AY53" s="293"/>
      <c r="AZ53" s="293"/>
      <c r="BA53" s="293"/>
      <c r="BB53" s="293"/>
      <c r="BC53" s="293"/>
      <c r="BD53" s="293"/>
      <c r="BE53" s="293"/>
      <c r="BF53" s="293"/>
      <c r="BG53" s="293"/>
      <c r="BH53" s="293"/>
      <c r="BI53" s="293"/>
      <c r="BJ53" s="293"/>
      <c r="BK53" s="293"/>
      <c r="BL53" s="293"/>
      <c r="BM53" s="293"/>
      <c r="BN53" s="293"/>
      <c r="BO53" s="293"/>
      <c r="BP53" s="72"/>
    </row>
    <row r="54" spans="4:68" ht="15.5" x14ac:dyDescent="0.35">
      <c r="BO54" s="72"/>
      <c r="BP54" s="72"/>
    </row>
    <row r="55" spans="4:68" ht="15.5" x14ac:dyDescent="0.35">
      <c r="D55" s="72"/>
      <c r="E55" s="72"/>
      <c r="F55" s="72"/>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2"/>
      <c r="AG55" s="72"/>
      <c r="AH55" s="72"/>
      <c r="AI55" s="72"/>
      <c r="AJ55" s="72"/>
      <c r="AK55" s="72"/>
      <c r="AL55" s="72"/>
      <c r="AM55" s="72"/>
      <c r="AN55" s="72"/>
      <c r="AO55" s="72"/>
      <c r="AP55" s="72"/>
      <c r="AQ55" s="72"/>
      <c r="AR55" s="72"/>
      <c r="AS55" s="72"/>
      <c r="AT55" s="72"/>
      <c r="AU55" s="72"/>
      <c r="AV55" s="72"/>
      <c r="AW55" s="72"/>
      <c r="AX55" s="72"/>
      <c r="AY55" s="72"/>
      <c r="AZ55" s="72"/>
      <c r="BA55" s="72"/>
      <c r="BB55" s="72"/>
      <c r="BC55" s="72"/>
      <c r="BD55" s="72"/>
      <c r="BE55" s="72"/>
      <c r="BF55" s="72"/>
      <c r="BG55" s="72"/>
      <c r="BH55" s="72"/>
      <c r="BI55" s="72"/>
      <c r="BJ55" s="72"/>
      <c r="BK55" s="72"/>
      <c r="BL55" s="72"/>
      <c r="BM55" s="72"/>
      <c r="BN55" s="72"/>
      <c r="BO55" s="72"/>
      <c r="BP55" s="72"/>
    </row>
    <row r="56" spans="4:68" ht="15.5" x14ac:dyDescent="0.35">
      <c r="BP56" s="72"/>
    </row>
    <row r="57" spans="4:68" ht="15.5" x14ac:dyDescent="0.35">
      <c r="BP57" s="72"/>
    </row>
    <row r="58" spans="4:68" ht="15.5" x14ac:dyDescent="0.35">
      <c r="BP58" s="72"/>
    </row>
    <row r="59" spans="4:68" ht="15.5" x14ac:dyDescent="0.35">
      <c r="BP59" s="72"/>
    </row>
    <row r="70" spans="68:68" x14ac:dyDescent="0.25">
      <c r="BP70" s="58"/>
    </row>
  </sheetData>
  <sheetProtection password="CD08" sheet="1" objects="1" scenarios="1"/>
  <mergeCells count="25">
    <mergeCell ref="D37:P37"/>
    <mergeCell ref="D50:BO53"/>
    <mergeCell ref="V40:Z40"/>
    <mergeCell ref="AA38:AE38"/>
    <mergeCell ref="AA39:AE39"/>
    <mergeCell ref="AA40:AE40"/>
    <mergeCell ref="D40:P40"/>
    <mergeCell ref="Q40:U40"/>
    <mergeCell ref="D42:BN46"/>
    <mergeCell ref="BW26:CS26"/>
    <mergeCell ref="BU2:CT2"/>
    <mergeCell ref="C6:BO8"/>
    <mergeCell ref="D18:BQ20"/>
    <mergeCell ref="D39:P39"/>
    <mergeCell ref="D38:P38"/>
    <mergeCell ref="Q38:U38"/>
    <mergeCell ref="Q39:U39"/>
    <mergeCell ref="V38:Z38"/>
    <mergeCell ref="V39:Z39"/>
    <mergeCell ref="AG38:BN40"/>
    <mergeCell ref="Q35:AE36"/>
    <mergeCell ref="C31:BP33"/>
    <mergeCell ref="Q37:U37"/>
    <mergeCell ref="V37:Z37"/>
    <mergeCell ref="AA37:AE37"/>
  </mergeCells>
  <pageMargins left="0.7" right="0.7" top="0.75" bottom="0.75" header="0.3" footer="0.3"/>
  <pageSetup scale="5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tint="0.59999389629810485"/>
  </sheetPr>
  <dimension ref="C2:DD34"/>
  <sheetViews>
    <sheetView showGridLines="0" showRowColHeaders="0" topLeftCell="A16" zoomScale="80" zoomScaleNormal="80" workbookViewId="0">
      <selection activeCell="AX94" sqref="AX94"/>
    </sheetView>
  </sheetViews>
  <sheetFormatPr defaultColWidth="1.7265625" defaultRowHeight="15.5" x14ac:dyDescent="0.35"/>
  <cols>
    <col min="1" max="16384" width="1.7265625" style="72"/>
  </cols>
  <sheetData>
    <row r="2" spans="3:108" ht="21" x14ac:dyDescent="0.5">
      <c r="C2" s="75" t="s">
        <v>117</v>
      </c>
      <c r="BU2" s="292" t="s">
        <v>212</v>
      </c>
      <c r="BV2" s="292"/>
      <c r="BW2" s="292"/>
      <c r="BX2" s="292"/>
      <c r="BY2" s="292"/>
      <c r="BZ2" s="292"/>
      <c r="CA2" s="292"/>
      <c r="CB2" s="292"/>
      <c r="CC2" s="292"/>
      <c r="CD2" s="292"/>
      <c r="CE2" s="292"/>
      <c r="CF2" s="292"/>
      <c r="CG2" s="292"/>
      <c r="CH2" s="292"/>
      <c r="CI2" s="292"/>
      <c r="CJ2" s="292"/>
      <c r="CK2" s="292"/>
      <c r="CL2" s="292"/>
      <c r="CM2" s="292"/>
      <c r="CN2" s="292"/>
      <c r="CO2" s="292"/>
      <c r="CP2" s="292"/>
      <c r="CQ2" s="292"/>
      <c r="CR2" s="292"/>
      <c r="CS2" s="292"/>
      <c r="CT2" s="292"/>
    </row>
    <row r="4" spans="3:108" x14ac:dyDescent="0.35">
      <c r="C4" s="73" t="s">
        <v>114</v>
      </c>
      <c r="CE4"/>
      <c r="CF4"/>
      <c r="CG4"/>
      <c r="CH4"/>
      <c r="CI4"/>
      <c r="CJ4"/>
      <c r="CK4"/>
      <c r="CL4"/>
      <c r="CM4"/>
      <c r="CN4"/>
      <c r="CO4"/>
      <c r="CP4"/>
      <c r="CQ4"/>
      <c r="CR4"/>
      <c r="CS4"/>
      <c r="CT4"/>
      <c r="CU4"/>
      <c r="CV4"/>
      <c r="CW4"/>
      <c r="CX4"/>
      <c r="CY4"/>
      <c r="CZ4"/>
      <c r="DA4"/>
      <c r="DB4"/>
      <c r="DC4"/>
      <c r="DD4"/>
    </row>
    <row r="5" spans="3:108" x14ac:dyDescent="0.35">
      <c r="CE5"/>
      <c r="CF5"/>
      <c r="CG5"/>
      <c r="CH5"/>
      <c r="CI5"/>
      <c r="CJ5"/>
      <c r="CK5"/>
      <c r="CL5"/>
      <c r="CM5"/>
      <c r="CN5"/>
      <c r="CO5"/>
      <c r="CP5"/>
      <c r="CQ5"/>
      <c r="CR5"/>
      <c r="CS5"/>
      <c r="CT5"/>
      <c r="CU5"/>
      <c r="CV5"/>
      <c r="CW5"/>
      <c r="CX5"/>
      <c r="CY5"/>
      <c r="CZ5"/>
      <c r="DA5"/>
      <c r="DB5"/>
      <c r="DC5"/>
      <c r="DD5"/>
    </row>
    <row r="6" spans="3:108" ht="15.75" customHeight="1" x14ac:dyDescent="0.35">
      <c r="C6" s="293" t="s">
        <v>123</v>
      </c>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3"/>
      <c r="AN6" s="293"/>
      <c r="AO6" s="293"/>
      <c r="AP6" s="293"/>
      <c r="AQ6" s="293"/>
      <c r="AR6" s="293"/>
      <c r="AS6" s="293"/>
      <c r="AT6" s="293"/>
      <c r="AU6" s="293"/>
      <c r="AV6" s="293"/>
      <c r="AW6" s="293"/>
      <c r="AX6" s="293"/>
      <c r="AY6" s="293"/>
      <c r="AZ6" s="293"/>
      <c r="BA6" s="293"/>
      <c r="BB6" s="293"/>
      <c r="BC6" s="293"/>
      <c r="BD6" s="293"/>
      <c r="BE6" s="293"/>
      <c r="BF6" s="293"/>
      <c r="BG6" s="293"/>
      <c r="BH6" s="293"/>
      <c r="BI6" s="293"/>
      <c r="BJ6" s="293"/>
      <c r="BK6" s="293"/>
      <c r="BL6" s="293"/>
      <c r="BM6" s="293"/>
      <c r="BN6" s="293"/>
      <c r="BO6" s="293"/>
      <c r="CE6"/>
      <c r="CF6"/>
      <c r="CG6"/>
      <c r="CH6"/>
      <c r="CI6"/>
      <c r="CJ6"/>
      <c r="CK6"/>
      <c r="CL6"/>
      <c r="CM6"/>
      <c r="CN6"/>
      <c r="CO6"/>
      <c r="CP6"/>
      <c r="CQ6"/>
      <c r="CR6"/>
      <c r="CS6"/>
      <c r="CT6"/>
      <c r="CU6"/>
      <c r="CV6"/>
      <c r="CW6"/>
      <c r="CX6"/>
      <c r="CY6"/>
      <c r="CZ6"/>
      <c r="DA6"/>
      <c r="DB6"/>
      <c r="DC6"/>
      <c r="DD6"/>
    </row>
    <row r="7" spans="3:108" x14ac:dyDescent="0.35">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3"/>
      <c r="AN7" s="293"/>
      <c r="AO7" s="293"/>
      <c r="AP7" s="293"/>
      <c r="AQ7" s="293"/>
      <c r="AR7" s="293"/>
      <c r="AS7" s="293"/>
      <c r="AT7" s="293"/>
      <c r="AU7" s="293"/>
      <c r="AV7" s="293"/>
      <c r="AW7" s="293"/>
      <c r="AX7" s="293"/>
      <c r="AY7" s="293"/>
      <c r="AZ7" s="293"/>
      <c r="BA7" s="293"/>
      <c r="BB7" s="293"/>
      <c r="BC7" s="293"/>
      <c r="BD7" s="293"/>
      <c r="BE7" s="293"/>
      <c r="BF7" s="293"/>
      <c r="BG7" s="293"/>
      <c r="BH7" s="293"/>
      <c r="BI7" s="293"/>
      <c r="BJ7" s="293"/>
      <c r="BK7" s="293"/>
      <c r="BL7" s="293"/>
      <c r="BM7" s="293"/>
      <c r="BN7" s="293"/>
      <c r="BO7" s="293"/>
      <c r="CE7"/>
      <c r="CF7"/>
      <c r="CG7"/>
      <c r="CH7"/>
      <c r="CI7"/>
      <c r="CJ7"/>
      <c r="CK7"/>
      <c r="CL7"/>
      <c r="CM7"/>
      <c r="CN7"/>
      <c r="CO7"/>
      <c r="CP7"/>
      <c r="CQ7"/>
      <c r="CR7"/>
      <c r="CS7"/>
      <c r="CT7"/>
      <c r="CU7"/>
      <c r="CV7"/>
      <c r="CW7"/>
      <c r="CX7"/>
      <c r="CY7"/>
      <c r="CZ7"/>
      <c r="DA7"/>
      <c r="DB7"/>
      <c r="DC7"/>
      <c r="DD7"/>
    </row>
    <row r="8" spans="3:108" x14ac:dyDescent="0.35">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c r="AN8" s="293"/>
      <c r="AO8" s="293"/>
      <c r="AP8" s="293"/>
      <c r="AQ8" s="293"/>
      <c r="AR8" s="293"/>
      <c r="AS8" s="293"/>
      <c r="AT8" s="293"/>
      <c r="AU8" s="293"/>
      <c r="AV8" s="293"/>
      <c r="AW8" s="293"/>
      <c r="AX8" s="293"/>
      <c r="AY8" s="293"/>
      <c r="AZ8" s="293"/>
      <c r="BA8" s="293"/>
      <c r="BB8" s="293"/>
      <c r="BC8" s="293"/>
      <c r="BD8" s="293"/>
      <c r="BE8" s="293"/>
      <c r="BF8" s="293"/>
      <c r="BG8" s="293"/>
      <c r="BH8" s="293"/>
      <c r="BI8" s="293"/>
      <c r="BJ8" s="293"/>
      <c r="BK8" s="293"/>
      <c r="BL8" s="293"/>
      <c r="BM8" s="293"/>
      <c r="BN8" s="293"/>
      <c r="BO8" s="293"/>
      <c r="CE8"/>
      <c r="CF8"/>
      <c r="CG8"/>
      <c r="CH8"/>
      <c r="CI8"/>
      <c r="CJ8"/>
      <c r="CK8"/>
      <c r="CL8"/>
      <c r="CM8"/>
      <c r="CN8"/>
      <c r="CO8"/>
      <c r="CP8"/>
      <c r="CQ8"/>
      <c r="CR8"/>
      <c r="CS8"/>
      <c r="CT8"/>
      <c r="CU8"/>
      <c r="CV8"/>
      <c r="CW8"/>
      <c r="CX8"/>
      <c r="CY8"/>
      <c r="CZ8"/>
      <c r="DA8"/>
      <c r="DB8"/>
      <c r="DC8"/>
      <c r="DD8"/>
    </row>
    <row r="9" spans="3:108" x14ac:dyDescent="0.35">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293"/>
      <c r="AL9" s="293"/>
      <c r="AM9" s="293"/>
      <c r="AN9" s="293"/>
      <c r="AO9" s="293"/>
      <c r="AP9" s="293"/>
      <c r="AQ9" s="293"/>
      <c r="AR9" s="293"/>
      <c r="AS9" s="293"/>
      <c r="AT9" s="293"/>
      <c r="AU9" s="293"/>
      <c r="AV9" s="293"/>
      <c r="AW9" s="293"/>
      <c r="AX9" s="293"/>
      <c r="AY9" s="293"/>
      <c r="AZ9" s="293"/>
      <c r="BA9" s="293"/>
      <c r="BB9" s="293"/>
      <c r="BC9" s="293"/>
      <c r="BD9" s="293"/>
      <c r="BE9" s="293"/>
      <c r="BF9" s="293"/>
      <c r="BG9" s="293"/>
      <c r="BH9" s="293"/>
      <c r="BI9" s="293"/>
      <c r="BJ9" s="293"/>
      <c r="BK9" s="293"/>
      <c r="BL9" s="293"/>
      <c r="BM9" s="293"/>
      <c r="BN9" s="293"/>
      <c r="BO9" s="293"/>
      <c r="CE9"/>
      <c r="CF9"/>
      <c r="CG9"/>
      <c r="CH9"/>
      <c r="CI9"/>
      <c r="CJ9"/>
      <c r="CK9"/>
      <c r="CL9"/>
      <c r="CM9"/>
      <c r="CN9"/>
      <c r="CO9"/>
      <c r="CP9"/>
      <c r="CQ9"/>
      <c r="CR9"/>
      <c r="CS9"/>
      <c r="CT9"/>
      <c r="CU9"/>
      <c r="CV9"/>
      <c r="CW9"/>
      <c r="CX9"/>
      <c r="CY9"/>
      <c r="CZ9"/>
      <c r="DA9"/>
      <c r="DB9"/>
      <c r="DC9"/>
      <c r="DD9"/>
    </row>
    <row r="10" spans="3:108" x14ac:dyDescent="0.35">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I10" s="77"/>
      <c r="BJ10" s="77"/>
      <c r="BK10" s="77"/>
      <c r="BL10" s="77"/>
      <c r="BM10" s="77"/>
      <c r="BN10" s="77"/>
      <c r="BO10" s="77"/>
      <c r="CE10"/>
      <c r="CF10"/>
      <c r="CG10"/>
      <c r="CH10"/>
      <c r="CI10"/>
      <c r="CJ10"/>
      <c r="CK10"/>
      <c r="CL10"/>
      <c r="CM10"/>
      <c r="CN10"/>
      <c r="CO10"/>
      <c r="CP10"/>
      <c r="CQ10"/>
      <c r="CR10"/>
      <c r="CS10"/>
      <c r="CT10"/>
      <c r="CU10"/>
      <c r="CV10"/>
      <c r="CW10"/>
      <c r="CX10"/>
      <c r="CY10"/>
      <c r="CZ10"/>
      <c r="DA10"/>
      <c r="DB10"/>
      <c r="DC10"/>
      <c r="DD10"/>
    </row>
    <row r="11" spans="3:108" x14ac:dyDescent="0.35">
      <c r="C11" s="73" t="s">
        <v>115</v>
      </c>
      <c r="CE11"/>
      <c r="CF11"/>
      <c r="CG11"/>
      <c r="CH11"/>
      <c r="CI11"/>
      <c r="CJ11"/>
      <c r="CK11"/>
      <c r="CL11"/>
      <c r="CM11"/>
      <c r="CN11"/>
      <c r="CO11"/>
      <c r="CP11"/>
      <c r="CQ11"/>
      <c r="CR11"/>
      <c r="CS11"/>
      <c r="CT11"/>
      <c r="CU11"/>
      <c r="CV11"/>
      <c r="CW11"/>
      <c r="CX11"/>
      <c r="CY11"/>
      <c r="CZ11"/>
      <c r="DA11"/>
      <c r="DB11"/>
      <c r="DC11"/>
      <c r="DD11"/>
    </row>
    <row r="12" spans="3:108" x14ac:dyDescent="0.35">
      <c r="CE12"/>
      <c r="CF12"/>
      <c r="CG12"/>
      <c r="CH12"/>
      <c r="CI12"/>
      <c r="CJ12"/>
      <c r="CK12"/>
      <c r="CL12"/>
      <c r="CM12"/>
      <c r="CN12"/>
      <c r="CO12"/>
      <c r="CP12"/>
      <c r="CQ12"/>
      <c r="CR12"/>
      <c r="CS12"/>
      <c r="CT12"/>
      <c r="CU12"/>
      <c r="CV12"/>
      <c r="CW12"/>
      <c r="CX12"/>
      <c r="CY12"/>
      <c r="CZ12"/>
      <c r="DA12"/>
      <c r="DB12"/>
      <c r="DC12"/>
      <c r="DD12"/>
    </row>
    <row r="13" spans="3:108" x14ac:dyDescent="0.35">
      <c r="C13" s="72" t="s">
        <v>202</v>
      </c>
      <c r="CE13"/>
      <c r="CF13"/>
      <c r="CG13"/>
      <c r="CH13"/>
      <c r="CI13"/>
      <c r="CJ13"/>
      <c r="CK13"/>
      <c r="CL13"/>
      <c r="CM13"/>
      <c r="CN13"/>
      <c r="CO13"/>
      <c r="CP13"/>
      <c r="CQ13"/>
      <c r="CR13"/>
      <c r="CS13"/>
      <c r="CT13"/>
      <c r="CU13"/>
      <c r="CV13"/>
      <c r="CW13"/>
      <c r="CX13"/>
      <c r="CY13"/>
      <c r="CZ13"/>
      <c r="DA13"/>
      <c r="DB13"/>
      <c r="DC13"/>
      <c r="DD13"/>
    </row>
    <row r="14" spans="3:108" x14ac:dyDescent="0.35">
      <c r="E14" s="72" t="s">
        <v>118</v>
      </c>
      <c r="CE14"/>
      <c r="CF14"/>
      <c r="CG14"/>
      <c r="CH14"/>
      <c r="CI14"/>
      <c r="CJ14"/>
      <c r="CK14"/>
      <c r="CL14"/>
      <c r="CM14"/>
      <c r="CN14"/>
      <c r="CO14"/>
      <c r="CP14"/>
      <c r="CQ14"/>
      <c r="CR14"/>
      <c r="CS14"/>
      <c r="CT14"/>
      <c r="CU14"/>
      <c r="CV14"/>
      <c r="CW14"/>
      <c r="CX14"/>
      <c r="CY14"/>
      <c r="CZ14"/>
      <c r="DA14"/>
      <c r="DB14"/>
      <c r="DC14"/>
      <c r="DD14"/>
    </row>
    <row r="15" spans="3:108" x14ac:dyDescent="0.35">
      <c r="E15" s="72" t="s">
        <v>197</v>
      </c>
      <c r="CE15"/>
      <c r="CF15"/>
      <c r="CG15"/>
      <c r="CH15"/>
      <c r="CI15"/>
      <c r="CJ15"/>
      <c r="CK15"/>
      <c r="CL15"/>
      <c r="CM15"/>
      <c r="CN15"/>
      <c r="CO15"/>
      <c r="CP15"/>
      <c r="CQ15"/>
      <c r="CR15"/>
      <c r="CS15"/>
      <c r="CT15"/>
      <c r="CU15"/>
      <c r="CV15"/>
      <c r="CW15"/>
      <c r="CX15"/>
      <c r="CY15"/>
      <c r="CZ15"/>
      <c r="DA15"/>
      <c r="DB15"/>
      <c r="DC15"/>
      <c r="DD15"/>
    </row>
    <row r="16" spans="3:108" x14ac:dyDescent="0.35">
      <c r="CE16"/>
      <c r="CF16"/>
      <c r="CG16"/>
      <c r="CH16"/>
      <c r="CI16"/>
      <c r="CJ16"/>
      <c r="CK16"/>
      <c r="CL16"/>
      <c r="CM16"/>
      <c r="CN16"/>
      <c r="CO16"/>
      <c r="CP16"/>
      <c r="CQ16"/>
      <c r="CR16"/>
      <c r="CS16"/>
      <c r="CT16"/>
      <c r="CU16"/>
      <c r="CV16"/>
      <c r="CW16"/>
      <c r="CX16"/>
      <c r="CY16"/>
      <c r="CZ16"/>
      <c r="DA16"/>
      <c r="DB16"/>
      <c r="DC16"/>
      <c r="DD16"/>
    </row>
    <row r="17" spans="3:108" x14ac:dyDescent="0.35">
      <c r="C17" s="72" t="s">
        <v>127</v>
      </c>
      <c r="CE17"/>
      <c r="CF17"/>
      <c r="CG17"/>
      <c r="CH17"/>
      <c r="CI17"/>
      <c r="CJ17"/>
      <c r="CK17"/>
      <c r="CL17"/>
      <c r="CM17"/>
      <c r="CN17"/>
      <c r="CO17"/>
      <c r="CP17"/>
      <c r="CQ17"/>
      <c r="CR17"/>
      <c r="CS17"/>
      <c r="CT17"/>
      <c r="CU17"/>
      <c r="CV17"/>
      <c r="CW17"/>
      <c r="CX17"/>
      <c r="CY17"/>
      <c r="CZ17"/>
      <c r="DA17"/>
      <c r="DB17"/>
      <c r="DC17"/>
      <c r="DD17"/>
    </row>
    <row r="18" spans="3:108" x14ac:dyDescent="0.35">
      <c r="CE18"/>
      <c r="CF18"/>
      <c r="CG18"/>
      <c r="CH18"/>
      <c r="CI18"/>
      <c r="CJ18"/>
      <c r="CK18"/>
      <c r="CL18"/>
      <c r="CM18"/>
      <c r="CN18"/>
      <c r="CO18"/>
      <c r="CP18"/>
      <c r="CQ18"/>
      <c r="CR18"/>
      <c r="CS18"/>
      <c r="CT18"/>
      <c r="CU18"/>
      <c r="CV18"/>
      <c r="CW18"/>
      <c r="CX18"/>
      <c r="CY18"/>
      <c r="CZ18"/>
      <c r="DA18"/>
      <c r="DB18"/>
      <c r="DC18"/>
      <c r="DD18"/>
    </row>
    <row r="19" spans="3:108" x14ac:dyDescent="0.35">
      <c r="C19" s="72" t="s">
        <v>198</v>
      </c>
      <c r="CE19"/>
      <c r="CF19"/>
      <c r="CG19"/>
      <c r="CH19"/>
      <c r="CI19"/>
      <c r="CJ19"/>
      <c r="CK19"/>
      <c r="CL19"/>
      <c r="CM19"/>
      <c r="CN19"/>
      <c r="CO19"/>
      <c r="CP19"/>
      <c r="CQ19"/>
      <c r="CR19"/>
      <c r="CS19"/>
      <c r="CT19"/>
      <c r="CU19"/>
      <c r="CV19"/>
      <c r="CW19"/>
      <c r="CX19"/>
      <c r="CY19"/>
      <c r="CZ19"/>
      <c r="DA19"/>
      <c r="DB19"/>
      <c r="DC19"/>
      <c r="DD19"/>
    </row>
    <row r="20" spans="3:108" x14ac:dyDescent="0.35">
      <c r="E20" s="293" t="s">
        <v>119</v>
      </c>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293"/>
      <c r="AL20" s="293"/>
      <c r="AM20" s="293"/>
      <c r="AN20" s="293"/>
      <c r="AO20" s="293"/>
      <c r="AP20" s="293"/>
      <c r="AQ20" s="293"/>
      <c r="AR20" s="293"/>
      <c r="AS20" s="293"/>
      <c r="AT20" s="293"/>
      <c r="AU20" s="293"/>
      <c r="AV20" s="293"/>
      <c r="AW20" s="293"/>
      <c r="AX20" s="293"/>
      <c r="AY20" s="293"/>
      <c r="AZ20" s="293"/>
      <c r="BA20" s="293"/>
      <c r="BB20" s="293"/>
      <c r="BC20" s="293"/>
      <c r="BD20" s="293"/>
      <c r="BE20" s="293"/>
      <c r="BF20" s="293"/>
      <c r="BG20" s="293"/>
      <c r="BH20" s="293"/>
      <c r="BI20" s="293"/>
      <c r="BJ20" s="293"/>
      <c r="BK20" s="293"/>
      <c r="BL20" s="293"/>
      <c r="BM20" s="293"/>
      <c r="BN20" s="293"/>
      <c r="BO20" s="293"/>
      <c r="BP20" s="293"/>
      <c r="BQ20" s="293"/>
      <c r="BR20" s="293"/>
      <c r="BS20" s="293"/>
      <c r="CE20"/>
      <c r="CF20"/>
      <c r="CG20"/>
      <c r="CH20"/>
      <c r="CI20"/>
      <c r="CJ20"/>
      <c r="CK20"/>
      <c r="CL20"/>
      <c r="CM20"/>
      <c r="CN20"/>
      <c r="CO20"/>
      <c r="CP20"/>
      <c r="CQ20"/>
      <c r="CR20"/>
      <c r="CS20"/>
      <c r="CT20"/>
      <c r="CU20"/>
      <c r="CV20"/>
      <c r="CW20"/>
      <c r="CX20"/>
      <c r="CY20"/>
      <c r="CZ20"/>
      <c r="DA20"/>
      <c r="DB20"/>
      <c r="DC20"/>
      <c r="DD20"/>
    </row>
    <row r="21" spans="3:108" x14ac:dyDescent="0.35">
      <c r="E21" s="293"/>
      <c r="F21" s="293"/>
      <c r="G21" s="293"/>
      <c r="H21" s="293"/>
      <c r="I21" s="293"/>
      <c r="J21" s="293"/>
      <c r="K21" s="293"/>
      <c r="L21" s="293"/>
      <c r="M21" s="293"/>
      <c r="N21" s="293"/>
      <c r="O21" s="293"/>
      <c r="P21" s="293"/>
      <c r="Q21" s="293"/>
      <c r="R21" s="293"/>
      <c r="S21" s="293"/>
      <c r="T21" s="293"/>
      <c r="U21" s="293"/>
      <c r="V21" s="293"/>
      <c r="W21" s="293"/>
      <c r="X21" s="293"/>
      <c r="Y21" s="293"/>
      <c r="Z21" s="293"/>
      <c r="AA21" s="293"/>
      <c r="AB21" s="293"/>
      <c r="AC21" s="293"/>
      <c r="AD21" s="293"/>
      <c r="AE21" s="293"/>
      <c r="AF21" s="293"/>
      <c r="AG21" s="293"/>
      <c r="AH21" s="293"/>
      <c r="AI21" s="293"/>
      <c r="AJ21" s="293"/>
      <c r="AK21" s="293"/>
      <c r="AL21" s="293"/>
      <c r="AM21" s="293"/>
      <c r="AN21" s="293"/>
      <c r="AO21" s="293"/>
      <c r="AP21" s="293"/>
      <c r="AQ21" s="293"/>
      <c r="AR21" s="293"/>
      <c r="AS21" s="293"/>
      <c r="AT21" s="293"/>
      <c r="AU21" s="293"/>
      <c r="AV21" s="293"/>
      <c r="AW21" s="293"/>
      <c r="AX21" s="293"/>
      <c r="AY21" s="293"/>
      <c r="AZ21" s="293"/>
      <c r="BA21" s="293"/>
      <c r="BB21" s="293"/>
      <c r="BC21" s="293"/>
      <c r="BD21" s="293"/>
      <c r="BE21" s="293"/>
      <c r="BF21" s="293"/>
      <c r="BG21" s="293"/>
      <c r="BH21" s="293"/>
      <c r="BI21" s="293"/>
      <c r="BJ21" s="293"/>
      <c r="BK21" s="293"/>
      <c r="BL21" s="293"/>
      <c r="BM21" s="293"/>
      <c r="BN21" s="293"/>
      <c r="BO21" s="293"/>
      <c r="BP21" s="293"/>
      <c r="BQ21" s="293"/>
      <c r="BR21" s="293"/>
      <c r="BS21" s="293"/>
      <c r="CE21"/>
      <c r="CF21"/>
      <c r="CG21"/>
      <c r="CH21"/>
      <c r="CI21"/>
      <c r="CJ21"/>
      <c r="CK21"/>
      <c r="CL21"/>
      <c r="CM21"/>
      <c r="CN21"/>
      <c r="CO21"/>
      <c r="CP21"/>
      <c r="CQ21"/>
      <c r="CR21"/>
      <c r="CS21"/>
      <c r="CT21"/>
      <c r="CU21"/>
      <c r="CV21"/>
      <c r="CW21"/>
      <c r="CX21"/>
      <c r="CY21"/>
      <c r="CZ21"/>
      <c r="DA21"/>
      <c r="DB21"/>
      <c r="DC21"/>
      <c r="DD21"/>
    </row>
    <row r="22" spans="3:108" x14ac:dyDescent="0.35">
      <c r="E22" s="293" t="s">
        <v>120</v>
      </c>
      <c r="F22" s="293"/>
      <c r="G22" s="293"/>
      <c r="H22" s="293"/>
      <c r="I22" s="293"/>
      <c r="J22" s="293"/>
      <c r="K22" s="293"/>
      <c r="L22" s="293"/>
      <c r="M22" s="293"/>
      <c r="N22" s="293"/>
      <c r="O22" s="293"/>
      <c r="P22" s="293"/>
      <c r="Q22" s="293"/>
      <c r="R22" s="293"/>
      <c r="S22" s="293"/>
      <c r="T22" s="293"/>
      <c r="U22" s="293"/>
      <c r="V22" s="293"/>
      <c r="W22" s="293"/>
      <c r="X22" s="293"/>
      <c r="Y22" s="293"/>
      <c r="Z22" s="293"/>
      <c r="AA22" s="293"/>
      <c r="AB22" s="293"/>
      <c r="AC22" s="293"/>
      <c r="AD22" s="293"/>
      <c r="AE22" s="293"/>
      <c r="AF22" s="293"/>
      <c r="AG22" s="293"/>
      <c r="AH22" s="293"/>
      <c r="AI22" s="293"/>
      <c r="AJ22" s="293"/>
      <c r="AK22" s="293"/>
      <c r="AL22" s="293"/>
      <c r="AM22" s="293"/>
      <c r="AN22" s="293"/>
      <c r="AO22" s="293"/>
      <c r="AP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CE22"/>
      <c r="CF22"/>
      <c r="CG22"/>
      <c r="CH22"/>
      <c r="CI22"/>
      <c r="CJ22"/>
      <c r="CK22"/>
      <c r="CL22"/>
      <c r="CM22"/>
      <c r="CN22"/>
      <c r="CO22"/>
      <c r="CP22"/>
      <c r="CQ22"/>
      <c r="CR22"/>
      <c r="CS22"/>
      <c r="CT22"/>
      <c r="CU22"/>
      <c r="CV22"/>
      <c r="CW22"/>
      <c r="CX22"/>
      <c r="CY22"/>
      <c r="CZ22"/>
      <c r="DA22"/>
      <c r="DB22"/>
      <c r="DC22"/>
      <c r="DD22"/>
    </row>
    <row r="23" spans="3:108" x14ac:dyDescent="0.35">
      <c r="E23" s="293"/>
      <c r="F23" s="293"/>
      <c r="G23" s="293"/>
      <c r="H23" s="293"/>
      <c r="I23" s="293"/>
      <c r="J23" s="293"/>
      <c r="K23" s="293"/>
      <c r="L23" s="293"/>
      <c r="M23" s="293"/>
      <c r="N23" s="293"/>
      <c r="O23" s="293"/>
      <c r="P23" s="293"/>
      <c r="Q23" s="293"/>
      <c r="R23" s="293"/>
      <c r="S23" s="293"/>
      <c r="T23" s="293"/>
      <c r="U23" s="293"/>
      <c r="V23" s="293"/>
      <c r="W23" s="293"/>
      <c r="X23" s="293"/>
      <c r="Y23" s="293"/>
      <c r="Z23" s="293"/>
      <c r="AA23" s="293"/>
      <c r="AB23" s="293"/>
      <c r="AC23" s="293"/>
      <c r="AD23" s="293"/>
      <c r="AE23" s="293"/>
      <c r="AF23" s="293"/>
      <c r="AG23" s="293"/>
      <c r="AH23" s="293"/>
      <c r="AI23" s="293"/>
      <c r="AJ23" s="293"/>
      <c r="AK23" s="293"/>
      <c r="AL23" s="293"/>
      <c r="AM23" s="293"/>
      <c r="AN23" s="293"/>
      <c r="AO23" s="293"/>
      <c r="AP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CE23"/>
      <c r="CF23"/>
      <c r="CG23"/>
      <c r="CH23"/>
      <c r="CI23"/>
      <c r="CJ23"/>
      <c r="CK23"/>
      <c r="CL23"/>
      <c r="CM23"/>
      <c r="CN23"/>
      <c r="CO23"/>
      <c r="CP23"/>
      <c r="CQ23"/>
      <c r="CR23"/>
      <c r="CS23"/>
      <c r="CT23"/>
      <c r="CU23"/>
      <c r="CV23"/>
      <c r="CW23"/>
      <c r="CX23"/>
      <c r="CY23"/>
      <c r="CZ23"/>
      <c r="DA23"/>
      <c r="DB23"/>
      <c r="DC23"/>
      <c r="DD23"/>
    </row>
    <row r="24" spans="3:108" x14ac:dyDescent="0.35">
      <c r="CE24"/>
      <c r="CF24"/>
      <c r="CG24"/>
      <c r="CH24"/>
      <c r="CI24"/>
      <c r="CJ24"/>
      <c r="CK24"/>
      <c r="CL24"/>
      <c r="CM24"/>
      <c r="CN24"/>
      <c r="CO24"/>
      <c r="CP24"/>
      <c r="CQ24"/>
      <c r="CR24"/>
      <c r="CS24"/>
      <c r="CT24"/>
      <c r="CU24"/>
      <c r="CV24"/>
      <c r="CW24"/>
      <c r="CX24"/>
      <c r="CY24"/>
      <c r="CZ24"/>
      <c r="DA24"/>
      <c r="DB24"/>
      <c r="DC24"/>
      <c r="DD24"/>
    </row>
    <row r="25" spans="3:108" x14ac:dyDescent="0.35">
      <c r="C25" s="73" t="s">
        <v>111</v>
      </c>
      <c r="CE25"/>
      <c r="CF25"/>
      <c r="CG25"/>
      <c r="CH25"/>
      <c r="CI25"/>
      <c r="CJ25"/>
      <c r="CK25"/>
      <c r="CL25"/>
      <c r="CM25"/>
      <c r="CN25"/>
      <c r="CO25"/>
      <c r="CP25"/>
      <c r="CQ25"/>
      <c r="CR25"/>
      <c r="CS25"/>
      <c r="CT25"/>
      <c r="CU25"/>
      <c r="CV25"/>
      <c r="CW25"/>
      <c r="CX25"/>
      <c r="CY25"/>
      <c r="CZ25"/>
      <c r="DA25"/>
      <c r="DB25"/>
      <c r="DC25"/>
      <c r="DD25"/>
    </row>
    <row r="26" spans="3:108" x14ac:dyDescent="0.35">
      <c r="BW26" s="292" t="s">
        <v>213</v>
      </c>
      <c r="BX26" s="292"/>
      <c r="BY26" s="292"/>
      <c r="BZ26" s="292"/>
      <c r="CA26" s="292"/>
      <c r="CB26" s="292"/>
      <c r="CC26" s="292"/>
      <c r="CD26" s="292"/>
      <c r="CE26" s="292"/>
      <c r="CF26" s="292"/>
      <c r="CG26" s="292"/>
      <c r="CH26" s="292"/>
      <c r="CI26" s="292"/>
      <c r="CJ26" s="292"/>
      <c r="CK26" s="292"/>
      <c r="CL26" s="292"/>
      <c r="CM26" s="292"/>
      <c r="CN26" s="292"/>
      <c r="CO26" s="292"/>
      <c r="CP26" s="292"/>
      <c r="CQ26" s="292"/>
      <c r="CR26" s="292"/>
      <c r="CS26" s="292"/>
      <c r="CT26"/>
      <c r="CU26"/>
      <c r="CV26"/>
      <c r="CW26"/>
      <c r="CX26"/>
      <c r="CY26"/>
      <c r="CZ26"/>
      <c r="DA26"/>
      <c r="DB26"/>
      <c r="DC26"/>
      <c r="DD26"/>
    </row>
    <row r="27" spans="3:108" x14ac:dyDescent="0.35">
      <c r="C27" s="293" t="s">
        <v>121</v>
      </c>
      <c r="D27" s="293"/>
      <c r="E27" s="293"/>
      <c r="F27" s="293"/>
      <c r="G27" s="293"/>
      <c r="H27" s="293"/>
      <c r="I27" s="293"/>
      <c r="J27" s="293"/>
      <c r="K27" s="293"/>
      <c r="L27" s="293"/>
      <c r="M27" s="293"/>
      <c r="N27" s="293"/>
      <c r="O27" s="293"/>
      <c r="P27" s="293"/>
      <c r="Q27" s="293"/>
      <c r="R27" s="293"/>
      <c r="S27" s="293"/>
      <c r="T27" s="293"/>
      <c r="U27" s="293"/>
      <c r="V27" s="293"/>
      <c r="W27" s="293"/>
      <c r="X27" s="293"/>
      <c r="Y27" s="293"/>
      <c r="Z27" s="293"/>
      <c r="AA27" s="293"/>
      <c r="AB27" s="293"/>
      <c r="AC27" s="293"/>
      <c r="AD27" s="293"/>
      <c r="AE27" s="293"/>
      <c r="AF27" s="293"/>
      <c r="AG27" s="293"/>
      <c r="AH27" s="293"/>
      <c r="AI27" s="293"/>
      <c r="AJ27" s="293"/>
      <c r="AK27" s="293"/>
      <c r="AL27" s="293"/>
      <c r="AM27" s="293"/>
      <c r="AN27" s="293"/>
      <c r="AO27" s="293"/>
      <c r="AP27" s="293"/>
      <c r="AQ27" s="293"/>
      <c r="AR27" s="293"/>
      <c r="AS27" s="293"/>
      <c r="AT27" s="293"/>
      <c r="AU27" s="293"/>
      <c r="AV27" s="293"/>
      <c r="AW27" s="293"/>
      <c r="AX27" s="293"/>
      <c r="AY27" s="293"/>
      <c r="AZ27" s="293"/>
      <c r="BA27" s="293"/>
      <c r="BB27" s="293"/>
      <c r="BC27" s="293"/>
      <c r="BD27" s="293"/>
      <c r="BE27" s="293"/>
      <c r="BF27" s="293"/>
      <c r="BG27" s="293"/>
      <c r="BH27" s="293"/>
      <c r="BI27" s="293"/>
      <c r="CE27"/>
      <c r="CF27"/>
      <c r="CG27"/>
      <c r="CH27"/>
      <c r="CI27"/>
      <c r="CJ27"/>
      <c r="CK27"/>
      <c r="CL27"/>
      <c r="CM27"/>
      <c r="CN27"/>
      <c r="CO27"/>
      <c r="CP27"/>
      <c r="CQ27"/>
      <c r="CR27"/>
      <c r="CS27"/>
      <c r="CT27"/>
      <c r="CU27"/>
      <c r="CV27"/>
      <c r="CW27"/>
      <c r="CX27"/>
      <c r="CY27"/>
      <c r="CZ27"/>
      <c r="DA27"/>
      <c r="DB27"/>
      <c r="DC27"/>
      <c r="DD27"/>
    </row>
    <row r="28" spans="3:108" x14ac:dyDescent="0.35">
      <c r="C28" s="293"/>
      <c r="D28" s="293"/>
      <c r="E28" s="293"/>
      <c r="F28" s="293"/>
      <c r="G28" s="293"/>
      <c r="H28" s="293"/>
      <c r="I28" s="293"/>
      <c r="J28" s="293"/>
      <c r="K28" s="293"/>
      <c r="L28" s="293"/>
      <c r="M28" s="293"/>
      <c r="N28" s="293"/>
      <c r="O28" s="293"/>
      <c r="P28" s="293"/>
      <c r="Q28" s="293"/>
      <c r="R28" s="293"/>
      <c r="S28" s="293"/>
      <c r="T28" s="293"/>
      <c r="U28" s="293"/>
      <c r="V28" s="293"/>
      <c r="W28" s="293"/>
      <c r="X28" s="293"/>
      <c r="Y28" s="293"/>
      <c r="Z28" s="293"/>
      <c r="AA28" s="293"/>
      <c r="AB28" s="293"/>
      <c r="AC28" s="293"/>
      <c r="AD28" s="293"/>
      <c r="AE28" s="293"/>
      <c r="AF28" s="293"/>
      <c r="AG28" s="293"/>
      <c r="AH28" s="293"/>
      <c r="AI28" s="293"/>
      <c r="AJ28" s="293"/>
      <c r="AK28" s="293"/>
      <c r="AL28" s="293"/>
      <c r="AM28" s="293"/>
      <c r="AN28" s="293"/>
      <c r="AO28" s="293"/>
      <c r="AP28" s="293"/>
      <c r="AQ28" s="293"/>
      <c r="AR28" s="293"/>
      <c r="AS28" s="293"/>
      <c r="AT28" s="293"/>
      <c r="AU28" s="293"/>
      <c r="AV28" s="293"/>
      <c r="AW28" s="293"/>
      <c r="AX28" s="293"/>
      <c r="AY28" s="293"/>
      <c r="AZ28" s="293"/>
      <c r="BA28" s="293"/>
      <c r="BB28" s="293"/>
      <c r="BC28" s="293"/>
      <c r="BD28" s="293"/>
      <c r="BE28" s="293"/>
      <c r="BF28" s="293"/>
      <c r="BG28" s="293"/>
      <c r="BH28" s="293"/>
      <c r="BI28" s="293"/>
      <c r="CE28"/>
      <c r="CF28"/>
      <c r="CG28"/>
      <c r="CH28"/>
      <c r="CI28"/>
      <c r="CJ28"/>
      <c r="CK28"/>
      <c r="CL28"/>
      <c r="CM28"/>
      <c r="CN28"/>
      <c r="CO28"/>
      <c r="CP28"/>
      <c r="CQ28"/>
      <c r="CR28"/>
      <c r="CS28"/>
      <c r="CT28"/>
      <c r="CU28"/>
      <c r="CV28"/>
      <c r="CW28"/>
      <c r="CX28"/>
      <c r="CY28"/>
      <c r="CZ28"/>
      <c r="DA28"/>
      <c r="DB28"/>
      <c r="DC28"/>
      <c r="DD28"/>
    </row>
    <row r="29" spans="3:108" x14ac:dyDescent="0.35">
      <c r="C29" s="72" t="s">
        <v>122</v>
      </c>
      <c r="CE29"/>
      <c r="CF29"/>
      <c r="CG29"/>
      <c r="CH29"/>
      <c r="CI29"/>
      <c r="CJ29"/>
      <c r="CK29"/>
      <c r="CL29"/>
      <c r="CM29"/>
      <c r="CN29"/>
      <c r="CO29"/>
      <c r="CP29"/>
      <c r="CQ29"/>
      <c r="CR29"/>
      <c r="CS29"/>
      <c r="CT29"/>
      <c r="CU29"/>
      <c r="CV29"/>
      <c r="CW29"/>
      <c r="CX29"/>
      <c r="CY29"/>
      <c r="CZ29"/>
      <c r="DA29"/>
      <c r="DB29"/>
      <c r="DC29"/>
      <c r="DD29"/>
    </row>
    <row r="30" spans="3:108" x14ac:dyDescent="0.35">
      <c r="CE30"/>
      <c r="CF30"/>
      <c r="CG30"/>
      <c r="CH30"/>
      <c r="CI30"/>
      <c r="CJ30"/>
      <c r="CK30"/>
      <c r="CL30"/>
      <c r="CM30"/>
      <c r="CN30"/>
      <c r="CO30"/>
      <c r="CP30"/>
      <c r="CQ30"/>
      <c r="CR30"/>
      <c r="CS30"/>
      <c r="CT30"/>
      <c r="CU30"/>
      <c r="CV30"/>
      <c r="CW30"/>
      <c r="CX30"/>
      <c r="CY30"/>
      <c r="CZ30"/>
      <c r="DA30"/>
      <c r="DB30"/>
      <c r="DC30"/>
      <c r="DD30"/>
    </row>
    <row r="31" spans="3:108" x14ac:dyDescent="0.35">
      <c r="C31" s="74" t="s">
        <v>116</v>
      </c>
      <c r="CE31"/>
      <c r="DC31"/>
      <c r="DD31"/>
    </row>
    <row r="33" spans="3:3" x14ac:dyDescent="0.35">
      <c r="C33" s="72" t="s">
        <v>112</v>
      </c>
    </row>
    <row r="34" spans="3:3" x14ac:dyDescent="0.35">
      <c r="C34" s="72" t="s">
        <v>113</v>
      </c>
    </row>
  </sheetData>
  <sheetProtection password="CD08" sheet="1" objects="1" scenarios="1"/>
  <mergeCells count="6">
    <mergeCell ref="C27:BI28"/>
    <mergeCell ref="C6:BO9"/>
    <mergeCell ref="BU2:CT2"/>
    <mergeCell ref="BW26:CS26"/>
    <mergeCell ref="E20:BS21"/>
    <mergeCell ref="E22:BS23"/>
  </mergeCells>
  <pageMargins left="0.7" right="0.7" top="0.75" bottom="0.75" header="0.3" footer="0.3"/>
  <pageSetup scale="5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7" tint="0.59999389629810485"/>
  </sheetPr>
  <dimension ref="A1:DG58"/>
  <sheetViews>
    <sheetView showGridLines="0" showRowColHeaders="0" topLeftCell="A22" zoomScale="80" zoomScaleNormal="80" workbookViewId="0">
      <selection activeCell="AY109" sqref="AY109"/>
    </sheetView>
  </sheetViews>
  <sheetFormatPr defaultColWidth="1.7265625" defaultRowHeight="12.5" x14ac:dyDescent="0.25"/>
  <cols>
    <col min="73" max="74" width="1.7265625" customWidth="1"/>
  </cols>
  <sheetData>
    <row r="1" spans="1:111" ht="15.5" x14ac:dyDescent="0.35">
      <c r="A1" s="72"/>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c r="AN1" s="72"/>
      <c r="AO1" s="72"/>
      <c r="AP1" s="72"/>
      <c r="AQ1" s="72"/>
      <c r="AR1" s="72"/>
      <c r="AS1" s="72"/>
      <c r="AT1" s="72"/>
      <c r="AU1" s="72"/>
      <c r="AV1" s="72"/>
      <c r="AW1" s="72"/>
      <c r="AX1" s="72"/>
      <c r="AY1" s="72"/>
      <c r="AZ1" s="72"/>
      <c r="BA1" s="72"/>
      <c r="BB1" s="72"/>
      <c r="BC1" s="72"/>
      <c r="BD1" s="72"/>
      <c r="BE1" s="72"/>
      <c r="BF1" s="72"/>
      <c r="BG1" s="72"/>
      <c r="BH1" s="72"/>
      <c r="BI1" s="72"/>
      <c r="BJ1" s="72"/>
      <c r="BK1" s="72"/>
      <c r="BL1" s="72"/>
      <c r="BM1" s="72"/>
      <c r="BN1" s="72"/>
      <c r="BO1" s="72"/>
      <c r="BP1" s="72"/>
    </row>
    <row r="2" spans="1:111" ht="21" x14ac:dyDescent="0.5">
      <c r="A2" s="72"/>
      <c r="B2" s="72"/>
      <c r="C2" s="75" t="s">
        <v>128</v>
      </c>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U2" s="292" t="s">
        <v>212</v>
      </c>
      <c r="BV2" s="292"/>
      <c r="BW2" s="292"/>
      <c r="BX2" s="292"/>
      <c r="BY2" s="292"/>
      <c r="BZ2" s="292"/>
      <c r="CA2" s="292"/>
      <c r="CB2" s="292"/>
      <c r="CC2" s="292"/>
      <c r="CD2" s="292"/>
      <c r="CE2" s="292"/>
      <c r="CF2" s="292"/>
      <c r="CG2" s="292"/>
      <c r="CH2" s="292"/>
      <c r="CI2" s="292"/>
      <c r="CJ2" s="292"/>
      <c r="CK2" s="292"/>
      <c r="CL2" s="292"/>
      <c r="CM2" s="292"/>
      <c r="CN2" s="292"/>
      <c r="CO2" s="292"/>
      <c r="CP2" s="292"/>
      <c r="CQ2" s="292"/>
      <c r="CR2" s="292"/>
      <c r="CS2" s="292"/>
      <c r="CT2" s="292"/>
    </row>
    <row r="3" spans="1:111" ht="15.5" x14ac:dyDescent="0.35">
      <c r="A3" s="72"/>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row>
    <row r="4" spans="1:111" ht="15.5" x14ac:dyDescent="0.35">
      <c r="A4" s="72"/>
      <c r="B4" s="72"/>
      <c r="C4" s="73" t="s">
        <v>114</v>
      </c>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DG4" s="85"/>
    </row>
    <row r="5" spans="1:111" ht="15.5" x14ac:dyDescent="0.35">
      <c r="A5" s="72"/>
      <c r="B5" s="72"/>
      <c r="C5" s="72"/>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row>
    <row r="6" spans="1:111" ht="15.75" customHeight="1" x14ac:dyDescent="0.35">
      <c r="A6" s="72"/>
      <c r="B6" s="72"/>
      <c r="C6" s="293" t="s">
        <v>203</v>
      </c>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3"/>
      <c r="AN6" s="293"/>
      <c r="AO6" s="293"/>
      <c r="AP6" s="293"/>
      <c r="AQ6" s="293"/>
      <c r="AR6" s="293"/>
      <c r="AS6" s="293"/>
      <c r="AT6" s="293"/>
      <c r="AU6" s="293"/>
      <c r="AV6" s="293"/>
      <c r="AW6" s="293"/>
      <c r="AX6" s="293"/>
      <c r="AY6" s="293"/>
      <c r="AZ6" s="293"/>
      <c r="BA6" s="293"/>
      <c r="BB6" s="293"/>
      <c r="BC6" s="293"/>
      <c r="BD6" s="293"/>
      <c r="BE6" s="293"/>
      <c r="BF6" s="293"/>
      <c r="BG6" s="293"/>
      <c r="BH6" s="293"/>
      <c r="BI6" s="293"/>
      <c r="BJ6" s="293"/>
      <c r="BK6" s="293"/>
      <c r="BL6" s="293"/>
      <c r="BM6" s="293"/>
      <c r="BN6" s="293"/>
      <c r="BO6" s="293"/>
      <c r="BP6" s="72"/>
    </row>
    <row r="7" spans="1:111" ht="15.5" x14ac:dyDescent="0.35">
      <c r="A7" s="72"/>
      <c r="B7" s="72"/>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3"/>
      <c r="AN7" s="293"/>
      <c r="AO7" s="293"/>
      <c r="AP7" s="293"/>
      <c r="AQ7" s="293"/>
      <c r="AR7" s="293"/>
      <c r="AS7" s="293"/>
      <c r="AT7" s="293"/>
      <c r="AU7" s="293"/>
      <c r="AV7" s="293"/>
      <c r="AW7" s="293"/>
      <c r="AX7" s="293"/>
      <c r="AY7" s="293"/>
      <c r="AZ7" s="293"/>
      <c r="BA7" s="293"/>
      <c r="BB7" s="293"/>
      <c r="BC7" s="293"/>
      <c r="BD7" s="293"/>
      <c r="BE7" s="293"/>
      <c r="BF7" s="293"/>
      <c r="BG7" s="293"/>
      <c r="BH7" s="293"/>
      <c r="BI7" s="293"/>
      <c r="BJ7" s="293"/>
      <c r="BK7" s="293"/>
      <c r="BL7" s="293"/>
      <c r="BM7" s="293"/>
      <c r="BN7" s="293"/>
      <c r="BO7" s="293"/>
      <c r="BP7" s="72"/>
    </row>
    <row r="8" spans="1:111" ht="15.5" x14ac:dyDescent="0.35">
      <c r="A8" s="72"/>
      <c r="B8" s="72"/>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c r="AN8" s="293"/>
      <c r="AO8" s="293"/>
      <c r="AP8" s="293"/>
      <c r="AQ8" s="293"/>
      <c r="AR8" s="293"/>
      <c r="AS8" s="293"/>
      <c r="AT8" s="293"/>
      <c r="AU8" s="293"/>
      <c r="AV8" s="293"/>
      <c r="AW8" s="293"/>
      <c r="AX8" s="293"/>
      <c r="AY8" s="293"/>
      <c r="AZ8" s="293"/>
      <c r="BA8" s="293"/>
      <c r="BB8" s="293"/>
      <c r="BC8" s="293"/>
      <c r="BD8" s="293"/>
      <c r="BE8" s="293"/>
      <c r="BF8" s="293"/>
      <c r="BG8" s="293"/>
      <c r="BH8" s="293"/>
      <c r="BI8" s="293"/>
      <c r="BJ8" s="293"/>
      <c r="BK8" s="293"/>
      <c r="BL8" s="293"/>
      <c r="BM8" s="293"/>
      <c r="BN8" s="293"/>
      <c r="BO8" s="293"/>
      <c r="BP8" s="72"/>
    </row>
    <row r="9" spans="1:111" ht="15.5" x14ac:dyDescent="0.35">
      <c r="A9" s="72"/>
      <c r="B9" s="72"/>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293"/>
      <c r="AL9" s="293"/>
      <c r="AM9" s="293"/>
      <c r="AN9" s="293"/>
      <c r="AO9" s="293"/>
      <c r="AP9" s="293"/>
      <c r="AQ9" s="293"/>
      <c r="AR9" s="293"/>
      <c r="AS9" s="293"/>
      <c r="AT9" s="293"/>
      <c r="AU9" s="293"/>
      <c r="AV9" s="293"/>
      <c r="AW9" s="293"/>
      <c r="AX9" s="293"/>
      <c r="AY9" s="293"/>
      <c r="AZ9" s="293"/>
      <c r="BA9" s="293"/>
      <c r="BB9" s="293"/>
      <c r="BC9" s="293"/>
      <c r="BD9" s="293"/>
      <c r="BE9" s="293"/>
      <c r="BF9" s="293"/>
      <c r="BG9" s="293"/>
      <c r="BH9" s="293"/>
      <c r="BI9" s="293"/>
      <c r="BJ9" s="293"/>
      <c r="BK9" s="293"/>
      <c r="BL9" s="293"/>
      <c r="BM9" s="293"/>
      <c r="BN9" s="293"/>
      <c r="BO9" s="293"/>
      <c r="BP9" s="72"/>
    </row>
    <row r="10" spans="1:111" ht="15.5" x14ac:dyDescent="0.35">
      <c r="A10" s="72"/>
      <c r="B10" s="72"/>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I10" s="77"/>
      <c r="BJ10" s="77"/>
      <c r="BK10" s="77"/>
      <c r="BL10" s="77"/>
      <c r="BM10" s="77"/>
      <c r="BN10" s="77"/>
      <c r="BO10" s="77"/>
      <c r="BP10" s="72"/>
    </row>
    <row r="11" spans="1:111" ht="15.5" x14ac:dyDescent="0.35">
      <c r="A11" s="72"/>
      <c r="B11" s="72"/>
      <c r="C11" s="73" t="s">
        <v>115</v>
      </c>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c r="BP11" s="72"/>
    </row>
    <row r="12" spans="1:111" ht="15.5" x14ac:dyDescent="0.35">
      <c r="A12" s="72"/>
      <c r="B12" s="72"/>
      <c r="C12" s="72"/>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row>
    <row r="13" spans="1:111" ht="15.5" x14ac:dyDescent="0.35">
      <c r="A13" s="72"/>
      <c r="B13" s="72"/>
      <c r="C13" s="293" t="s">
        <v>125</v>
      </c>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293"/>
      <c r="AL13" s="293"/>
      <c r="AM13" s="293"/>
      <c r="AN13" s="293"/>
      <c r="AO13" s="293"/>
      <c r="AP13" s="293"/>
      <c r="AQ13" s="293"/>
      <c r="AR13" s="293"/>
      <c r="AS13" s="293"/>
      <c r="AT13" s="293"/>
      <c r="AU13" s="293"/>
      <c r="AV13" s="293"/>
      <c r="AW13" s="293"/>
      <c r="AX13" s="293"/>
      <c r="AY13" s="293"/>
      <c r="AZ13" s="293"/>
      <c r="BA13" s="293"/>
      <c r="BB13" s="293"/>
      <c r="BC13" s="293"/>
      <c r="BD13" s="293"/>
      <c r="BE13" s="293"/>
      <c r="BF13" s="293"/>
      <c r="BG13" s="293"/>
      <c r="BH13" s="293"/>
      <c r="BI13" s="293"/>
      <c r="BJ13" s="293"/>
      <c r="BK13" s="293"/>
      <c r="BL13" s="293"/>
      <c r="BM13" s="293"/>
      <c r="BN13" s="293"/>
      <c r="BO13" s="293"/>
      <c r="BP13" s="293"/>
      <c r="BQ13" s="293"/>
    </row>
    <row r="14" spans="1:111" ht="15.5" x14ac:dyDescent="0.35">
      <c r="A14" s="72"/>
      <c r="B14" s="72"/>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293"/>
      <c r="AL14" s="293"/>
      <c r="AM14" s="293"/>
      <c r="AN14" s="293"/>
      <c r="AO14" s="293"/>
      <c r="AP14" s="293"/>
      <c r="AQ14" s="293"/>
      <c r="AR14" s="293"/>
      <c r="AS14" s="293"/>
      <c r="AT14" s="293"/>
      <c r="AU14" s="293"/>
      <c r="AV14" s="293"/>
      <c r="AW14" s="293"/>
      <c r="AX14" s="293"/>
      <c r="AY14" s="293"/>
      <c r="AZ14" s="293"/>
      <c r="BA14" s="293"/>
      <c r="BB14" s="293"/>
      <c r="BC14" s="293"/>
      <c r="BD14" s="293"/>
      <c r="BE14" s="293"/>
      <c r="BF14" s="293"/>
      <c r="BG14" s="293"/>
      <c r="BH14" s="293"/>
      <c r="BI14" s="293"/>
      <c r="BJ14" s="293"/>
      <c r="BK14" s="293"/>
      <c r="BL14" s="293"/>
      <c r="BM14" s="293"/>
      <c r="BN14" s="293"/>
      <c r="BO14" s="293"/>
      <c r="BP14" s="293"/>
      <c r="BQ14" s="293"/>
    </row>
    <row r="15" spans="1:111" ht="15.5" x14ac:dyDescent="0.35">
      <c r="A15" s="72"/>
      <c r="B15" s="72"/>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row>
    <row r="16" spans="1:111" ht="15.5" x14ac:dyDescent="0.35">
      <c r="A16" s="72"/>
      <c r="B16" s="72"/>
      <c r="C16" s="84" t="s">
        <v>204</v>
      </c>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72"/>
      <c r="AS16" s="72"/>
      <c r="AT16" s="72"/>
      <c r="AU16" s="72"/>
      <c r="AV16" s="72"/>
      <c r="AW16" s="72"/>
      <c r="AX16" s="72"/>
      <c r="AY16" s="72"/>
      <c r="AZ16" s="72"/>
      <c r="BA16" s="72"/>
      <c r="BB16" s="72"/>
      <c r="BC16" s="72"/>
      <c r="BD16" s="72"/>
      <c r="BE16" s="72"/>
      <c r="BF16" s="72"/>
      <c r="BG16" s="72"/>
      <c r="BH16" s="72"/>
      <c r="BI16" s="72"/>
      <c r="BJ16" s="72"/>
      <c r="BK16" s="72"/>
      <c r="BL16" s="72"/>
      <c r="BM16" s="72"/>
      <c r="BN16" s="72"/>
      <c r="BO16" s="72"/>
      <c r="BP16" s="72"/>
    </row>
    <row r="17" spans="1:110" ht="15.5" x14ac:dyDescent="0.35">
      <c r="A17" s="72"/>
      <c r="B17" s="72"/>
      <c r="C17" s="72"/>
      <c r="D17" s="72"/>
      <c r="E17" s="293" t="s">
        <v>124</v>
      </c>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293"/>
      <c r="AL17" s="293"/>
      <c r="AM17" s="293"/>
      <c r="AN17" s="293"/>
      <c r="AO17" s="293"/>
      <c r="AP17" s="293"/>
      <c r="AQ17" s="293"/>
      <c r="AR17" s="293"/>
      <c r="AS17" s="293"/>
      <c r="AT17" s="293"/>
      <c r="AU17" s="293"/>
      <c r="AV17" s="293"/>
      <c r="AW17" s="293"/>
      <c r="AX17" s="293"/>
      <c r="AY17" s="293"/>
      <c r="AZ17" s="293"/>
      <c r="BA17" s="293"/>
      <c r="BB17" s="293"/>
      <c r="BC17" s="293"/>
      <c r="BD17" s="293"/>
      <c r="BE17" s="293"/>
      <c r="BF17" s="293"/>
      <c r="BG17" s="293"/>
      <c r="BH17" s="293"/>
      <c r="BI17" s="293"/>
      <c r="BJ17" s="293"/>
      <c r="BK17" s="293"/>
      <c r="BL17" s="293"/>
      <c r="BM17" s="293"/>
      <c r="BN17" s="293"/>
      <c r="BO17" s="293"/>
      <c r="BP17" s="293"/>
      <c r="BQ17" s="293"/>
    </row>
    <row r="18" spans="1:110" ht="15.5" x14ac:dyDescent="0.35">
      <c r="A18" s="72"/>
      <c r="B18" s="72"/>
      <c r="C18" s="72"/>
      <c r="D18" s="72"/>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293"/>
      <c r="AR18" s="293"/>
      <c r="AS18" s="293"/>
      <c r="AT18" s="293"/>
      <c r="AU18" s="293"/>
      <c r="AV18" s="293"/>
      <c r="AW18" s="293"/>
      <c r="AX18" s="293"/>
      <c r="AY18" s="293"/>
      <c r="AZ18" s="293"/>
      <c r="BA18" s="293"/>
      <c r="BB18" s="293"/>
      <c r="BC18" s="293"/>
      <c r="BD18" s="293"/>
      <c r="BE18" s="293"/>
      <c r="BF18" s="293"/>
      <c r="BG18" s="293"/>
      <c r="BH18" s="293"/>
      <c r="BI18" s="293"/>
      <c r="BJ18" s="293"/>
      <c r="BK18" s="293"/>
      <c r="BL18" s="293"/>
      <c r="BM18" s="293"/>
      <c r="BN18" s="293"/>
      <c r="BO18" s="293"/>
      <c r="BP18" s="293"/>
      <c r="BQ18" s="293"/>
    </row>
    <row r="19" spans="1:110" ht="15.5" x14ac:dyDescent="0.35">
      <c r="A19" s="72"/>
      <c r="B19" s="72"/>
      <c r="C19" s="72"/>
      <c r="D19" s="72"/>
      <c r="E19" s="72" t="s">
        <v>135</v>
      </c>
      <c r="F19" s="72"/>
      <c r="G19" s="72"/>
      <c r="H19" s="72"/>
      <c r="I19" s="72"/>
      <c r="J19" s="72"/>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c r="AN19" s="72"/>
      <c r="AO19" s="72"/>
      <c r="AP19" s="72"/>
      <c r="AQ19" s="72"/>
      <c r="AR19" s="72"/>
      <c r="AS19" s="72"/>
      <c r="AT19" s="72"/>
      <c r="AU19" s="72"/>
      <c r="AV19" s="72"/>
      <c r="AW19" s="72"/>
      <c r="AX19" s="72"/>
      <c r="AY19" s="72"/>
      <c r="AZ19" s="72"/>
      <c r="BA19" s="72"/>
      <c r="BB19" s="72"/>
      <c r="BC19" s="72"/>
      <c r="BD19" s="72"/>
      <c r="BE19" s="72"/>
      <c r="BF19" s="72"/>
      <c r="BG19" s="72"/>
      <c r="BH19" s="72"/>
      <c r="BI19" s="72"/>
      <c r="BJ19" s="72"/>
      <c r="BK19" s="72"/>
      <c r="BL19" s="72"/>
      <c r="BM19" s="72"/>
      <c r="BN19" s="72"/>
      <c r="BO19" s="72"/>
      <c r="BP19" s="72"/>
    </row>
    <row r="20" spans="1:110" ht="15.5" x14ac:dyDescent="0.35">
      <c r="A20" s="72"/>
      <c r="B20" s="72"/>
      <c r="C20" s="72"/>
      <c r="D20" s="72"/>
      <c r="E20" s="72"/>
      <c r="F20" s="72"/>
      <c r="G20" s="72"/>
      <c r="H20" s="72"/>
      <c r="I20" s="72"/>
      <c r="J20" s="72"/>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72"/>
      <c r="BG20" s="72"/>
      <c r="BH20" s="72"/>
      <c r="BI20" s="72"/>
      <c r="BJ20" s="72"/>
      <c r="BK20" s="72"/>
      <c r="BL20" s="72"/>
      <c r="BM20" s="72"/>
      <c r="BN20" s="72"/>
      <c r="BO20" s="72"/>
      <c r="BP20" s="72"/>
    </row>
    <row r="21" spans="1:110" ht="15.5" x14ac:dyDescent="0.35">
      <c r="A21" s="72"/>
      <c r="B21" s="72"/>
      <c r="C21" s="72" t="s">
        <v>126</v>
      </c>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c r="BP21" s="72"/>
    </row>
    <row r="22" spans="1:110" ht="15.5" x14ac:dyDescent="0.35">
      <c r="A22" s="72"/>
      <c r="B22" s="72"/>
      <c r="C22" s="72"/>
      <c r="D22" s="72"/>
      <c r="E22" s="72"/>
      <c r="F22" s="72"/>
      <c r="G22" s="72"/>
      <c r="H22" s="72"/>
      <c r="I22" s="72"/>
      <c r="J22" s="72"/>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2"/>
      <c r="BK22" s="72"/>
      <c r="BL22" s="72"/>
      <c r="BM22" s="72"/>
      <c r="BN22" s="72"/>
      <c r="BO22" s="72"/>
      <c r="BP22" s="72"/>
    </row>
    <row r="23" spans="1:110" ht="15.5" x14ac:dyDescent="0.35">
      <c r="A23" s="72"/>
      <c r="B23" s="72"/>
      <c r="C23" s="293" t="s">
        <v>199</v>
      </c>
      <c r="D23" s="293"/>
      <c r="E23" s="293"/>
      <c r="F23" s="293"/>
      <c r="G23" s="293"/>
      <c r="H23" s="293"/>
      <c r="I23" s="293"/>
      <c r="J23" s="293"/>
      <c r="K23" s="293"/>
      <c r="L23" s="293"/>
      <c r="M23" s="293"/>
      <c r="N23" s="293"/>
      <c r="O23" s="293"/>
      <c r="P23" s="293"/>
      <c r="Q23" s="293"/>
      <c r="R23" s="293"/>
      <c r="S23" s="293"/>
      <c r="T23" s="293"/>
      <c r="U23" s="293"/>
      <c r="V23" s="293"/>
      <c r="W23" s="293"/>
      <c r="X23" s="293"/>
      <c r="Y23" s="293"/>
      <c r="Z23" s="293"/>
      <c r="AA23" s="293"/>
      <c r="AB23" s="293"/>
      <c r="AC23" s="293"/>
      <c r="AD23" s="293"/>
      <c r="AE23" s="293"/>
      <c r="AF23" s="293"/>
      <c r="AG23" s="293"/>
      <c r="AH23" s="293"/>
      <c r="AI23" s="293"/>
      <c r="AJ23" s="293"/>
      <c r="AK23" s="293"/>
      <c r="AL23" s="293"/>
      <c r="AM23" s="293"/>
      <c r="AN23" s="293"/>
      <c r="AO23" s="293"/>
      <c r="AP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row>
    <row r="24" spans="1:110" ht="15.5" x14ac:dyDescent="0.35">
      <c r="A24" s="72"/>
      <c r="B24" s="72"/>
      <c r="C24" s="293"/>
      <c r="D24" s="293"/>
      <c r="E24" s="293"/>
      <c r="F24" s="293"/>
      <c r="G24" s="293"/>
      <c r="H24" s="293"/>
      <c r="I24" s="293"/>
      <c r="J24" s="293"/>
      <c r="K24" s="293"/>
      <c r="L24" s="293"/>
      <c r="M24" s="293"/>
      <c r="N24" s="293"/>
      <c r="O24" s="293"/>
      <c r="P24" s="293"/>
      <c r="Q24" s="293"/>
      <c r="R24" s="293"/>
      <c r="S24" s="293"/>
      <c r="T24" s="293"/>
      <c r="U24" s="293"/>
      <c r="V24" s="293"/>
      <c r="W24" s="293"/>
      <c r="X24" s="293"/>
      <c r="Y24" s="293"/>
      <c r="Z24" s="293"/>
      <c r="AA24" s="293"/>
      <c r="AB24" s="293"/>
      <c r="AC24" s="293"/>
      <c r="AD24" s="293"/>
      <c r="AE24" s="293"/>
      <c r="AF24" s="293"/>
      <c r="AG24" s="293"/>
      <c r="AH24" s="293"/>
      <c r="AI24" s="293"/>
      <c r="AJ24" s="293"/>
      <c r="AK24" s="293"/>
      <c r="AL24" s="293"/>
      <c r="AM24" s="293"/>
      <c r="AN24" s="293"/>
      <c r="AO24" s="293"/>
      <c r="AP24" s="293"/>
      <c r="AQ24" s="293"/>
      <c r="AR24" s="293"/>
      <c r="AS24" s="293"/>
      <c r="AT24" s="293"/>
      <c r="AU24" s="293"/>
      <c r="AV24" s="293"/>
      <c r="AW24" s="293"/>
      <c r="AX24" s="293"/>
      <c r="AY24" s="293"/>
      <c r="AZ24" s="293"/>
      <c r="BA24" s="293"/>
      <c r="BB24" s="293"/>
      <c r="BC24" s="293"/>
      <c r="BD24" s="293"/>
      <c r="BE24" s="293"/>
      <c r="BF24" s="293"/>
      <c r="BG24" s="293"/>
      <c r="BH24" s="293"/>
      <c r="BI24" s="293"/>
      <c r="BJ24" s="293"/>
      <c r="BK24" s="293"/>
      <c r="BL24" s="293"/>
      <c r="BM24" s="293"/>
      <c r="BN24" s="293"/>
      <c r="BO24" s="293"/>
      <c r="BP24" s="293"/>
      <c r="BQ24" s="293"/>
    </row>
    <row r="25" spans="1:110" ht="15.5" x14ac:dyDescent="0.35">
      <c r="A25" s="72"/>
      <c r="B25" s="72"/>
      <c r="C25" s="72"/>
      <c r="D25" s="72"/>
      <c r="E25" s="72"/>
      <c r="F25" s="72"/>
      <c r="G25" s="72"/>
      <c r="H25" s="72"/>
      <c r="I25" s="72"/>
      <c r="J25" s="72"/>
      <c r="K25" s="72"/>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c r="BI25" s="72"/>
      <c r="BJ25" s="72"/>
      <c r="BK25" s="72"/>
      <c r="BL25" s="72"/>
      <c r="BM25" s="72"/>
      <c r="BN25" s="72"/>
      <c r="BO25" s="72"/>
      <c r="BP25" s="72"/>
    </row>
    <row r="26" spans="1:110" ht="15.5" x14ac:dyDescent="0.35">
      <c r="A26" s="72"/>
      <c r="B26" s="72"/>
      <c r="C26" s="73" t="s">
        <v>111</v>
      </c>
      <c r="D26" s="72"/>
      <c r="E26" s="72"/>
      <c r="F26" s="72"/>
      <c r="G26" s="72"/>
      <c r="H26" s="72"/>
      <c r="I26" s="72"/>
      <c r="J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c r="AL26" s="72"/>
      <c r="AM26" s="72"/>
      <c r="AN26" s="72"/>
      <c r="AO26" s="72"/>
      <c r="AP26" s="72"/>
      <c r="AQ26" s="72"/>
      <c r="AR26" s="72"/>
      <c r="AS26" s="72"/>
      <c r="AT26" s="72"/>
      <c r="AU26" s="72"/>
      <c r="AV26" s="72"/>
      <c r="AW26" s="72"/>
      <c r="AX26" s="72"/>
      <c r="AY26" s="72"/>
      <c r="AZ26" s="72"/>
      <c r="BA26" s="72"/>
      <c r="BB26" s="72"/>
      <c r="BC26" s="72"/>
      <c r="BD26" s="72"/>
      <c r="BE26" s="72"/>
      <c r="BF26" s="72"/>
      <c r="BG26" s="72"/>
      <c r="BH26" s="72"/>
      <c r="BI26" s="72"/>
      <c r="BJ26" s="72"/>
      <c r="BK26" s="72"/>
      <c r="BL26" s="72"/>
      <c r="BM26" s="72"/>
      <c r="BN26" s="72"/>
      <c r="BO26" s="72"/>
      <c r="BP26" s="72"/>
      <c r="BW26" s="292" t="s">
        <v>213</v>
      </c>
      <c r="BX26" s="292"/>
      <c r="BY26" s="292"/>
      <c r="BZ26" s="292"/>
      <c r="CA26" s="292"/>
      <c r="CB26" s="292"/>
      <c r="CC26" s="292"/>
      <c r="CD26" s="292"/>
      <c r="CE26" s="292"/>
      <c r="CF26" s="292"/>
      <c r="CG26" s="292"/>
      <c r="CH26" s="292"/>
      <c r="CI26" s="292"/>
      <c r="CJ26" s="292"/>
      <c r="CK26" s="292"/>
      <c r="CL26" s="292"/>
      <c r="CM26" s="292"/>
      <c r="CN26" s="292"/>
      <c r="CO26" s="292"/>
      <c r="CP26" s="292"/>
      <c r="CQ26" s="292"/>
      <c r="CR26" s="292"/>
      <c r="CS26" s="292"/>
    </row>
    <row r="27" spans="1:110" ht="15.5" x14ac:dyDescent="0.35">
      <c r="A27" s="72"/>
      <c r="B27" s="72"/>
      <c r="C27" s="72"/>
      <c r="D27" s="72"/>
      <c r="E27" s="72"/>
      <c r="F27" s="72"/>
      <c r="G27" s="72"/>
      <c r="H27" s="72"/>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c r="BP27" s="72"/>
    </row>
    <row r="28" spans="1:110" ht="15.5" x14ac:dyDescent="0.35">
      <c r="A28" s="72"/>
      <c r="B28" s="72"/>
      <c r="C28" s="72" t="s">
        <v>129</v>
      </c>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72"/>
      <c r="AU28" s="72"/>
      <c r="AV28" s="72"/>
      <c r="AW28" s="72"/>
      <c r="AX28" s="72"/>
      <c r="AY28" s="72"/>
      <c r="AZ28" s="72"/>
      <c r="BA28" s="72"/>
      <c r="BB28" s="72"/>
      <c r="BC28" s="72"/>
      <c r="BD28" s="72"/>
      <c r="BE28" s="72"/>
      <c r="BF28" s="72"/>
      <c r="BG28" s="72"/>
      <c r="BH28" s="72"/>
      <c r="BI28" s="72"/>
      <c r="BJ28" s="72"/>
      <c r="BK28" s="72"/>
      <c r="BL28" s="72"/>
      <c r="BM28" s="72"/>
      <c r="BN28" s="72"/>
      <c r="BO28" s="72"/>
      <c r="BP28" s="72"/>
    </row>
    <row r="29" spans="1:110" ht="15.5" x14ac:dyDescent="0.35">
      <c r="A29" s="72"/>
      <c r="B29" s="72"/>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2"/>
      <c r="BM29" s="72"/>
      <c r="BN29" s="72"/>
      <c r="BO29" s="72"/>
      <c r="BP29" s="72"/>
    </row>
    <row r="30" spans="1:110" ht="15.5" x14ac:dyDescent="0.35">
      <c r="A30" s="72"/>
      <c r="B30" s="72"/>
      <c r="C30" s="74" t="s">
        <v>116</v>
      </c>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c r="BP30" s="72"/>
    </row>
    <row r="31" spans="1:110" ht="15.5" x14ac:dyDescent="0.35">
      <c r="A31" s="72"/>
      <c r="B31" s="72"/>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2"/>
      <c r="BC31" s="72"/>
      <c r="BD31" s="72"/>
      <c r="BE31" s="72"/>
      <c r="BF31" s="72"/>
      <c r="BG31" s="72"/>
      <c r="BH31" s="72"/>
      <c r="BI31" s="72"/>
      <c r="BJ31" s="72"/>
      <c r="BK31" s="72"/>
      <c r="BL31" s="72"/>
      <c r="BM31" s="72"/>
      <c r="BN31" s="72"/>
      <c r="BO31" s="72"/>
      <c r="BP31" s="72"/>
      <c r="CH31" s="72"/>
      <c r="CI31" s="72"/>
      <c r="CJ31" s="72"/>
      <c r="CK31" s="72"/>
      <c r="CL31" s="72"/>
      <c r="CM31" s="72"/>
      <c r="CN31" s="72"/>
      <c r="CO31" s="72"/>
      <c r="CP31" s="72"/>
      <c r="CQ31" s="72"/>
      <c r="CR31" s="72"/>
      <c r="CS31" s="72"/>
      <c r="CT31" s="72"/>
      <c r="CU31" s="72"/>
      <c r="CV31" s="72"/>
      <c r="CW31" s="72"/>
      <c r="CX31" s="72"/>
      <c r="CY31" s="72"/>
      <c r="CZ31" s="72"/>
      <c r="DA31" s="72"/>
      <c r="DB31" s="72"/>
      <c r="DC31" s="72"/>
      <c r="DD31" s="72"/>
      <c r="DE31" s="72"/>
      <c r="DF31" s="72"/>
    </row>
    <row r="32" spans="1:110" ht="15.5" x14ac:dyDescent="0.35">
      <c r="A32" s="72"/>
      <c r="B32" s="72"/>
      <c r="C32" s="72" t="s">
        <v>112</v>
      </c>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c r="BL32" s="72"/>
      <c r="BM32" s="72"/>
      <c r="BN32" s="72"/>
      <c r="BO32" s="72"/>
      <c r="BP32" s="72"/>
      <c r="CH32" s="72"/>
      <c r="CI32" s="72"/>
      <c r="CJ32" s="72"/>
      <c r="CK32" s="72"/>
      <c r="CL32" s="72"/>
      <c r="CM32" s="72"/>
      <c r="CN32" s="72"/>
      <c r="CO32" s="72"/>
      <c r="CP32" s="72"/>
      <c r="CQ32" s="72"/>
      <c r="CR32" s="72"/>
      <c r="CS32" s="72"/>
      <c r="CT32" s="72"/>
      <c r="CU32" s="72"/>
      <c r="CV32" s="72"/>
      <c r="CW32" s="72"/>
      <c r="CX32" s="72"/>
      <c r="CY32" s="72"/>
      <c r="CZ32" s="72"/>
      <c r="DA32" s="72"/>
      <c r="DB32" s="72"/>
      <c r="DC32" s="72"/>
      <c r="DD32" s="72"/>
      <c r="DE32" s="72"/>
      <c r="DF32" s="72"/>
    </row>
    <row r="33" spans="1:111" ht="15.5" x14ac:dyDescent="0.35">
      <c r="A33" s="72"/>
      <c r="B33" s="72"/>
      <c r="C33" s="72" t="s">
        <v>113</v>
      </c>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BP33" s="72"/>
      <c r="CH33" s="72"/>
      <c r="CI33" s="72"/>
      <c r="CJ33" s="72"/>
      <c r="CK33" s="72"/>
      <c r="CL33" s="72"/>
      <c r="CM33" s="72"/>
      <c r="CN33" s="72"/>
      <c r="CO33" s="72"/>
      <c r="CP33" s="72"/>
      <c r="CQ33" s="72"/>
      <c r="CR33" s="72"/>
      <c r="CS33" s="72"/>
      <c r="CT33" s="72"/>
      <c r="CU33" s="72"/>
      <c r="CV33" s="72"/>
      <c r="CW33" s="72"/>
      <c r="CX33" s="72"/>
      <c r="CY33" s="72"/>
      <c r="CZ33" s="72"/>
      <c r="DA33" s="72"/>
      <c r="DB33" s="72"/>
      <c r="DC33" s="72"/>
      <c r="DD33" s="72"/>
      <c r="DE33" s="72"/>
      <c r="DF33" s="72"/>
      <c r="DG33" s="72"/>
    </row>
    <row r="34" spans="1:111" ht="15.5" x14ac:dyDescent="0.35">
      <c r="CH34" s="72"/>
      <c r="CI34" s="72"/>
      <c r="CJ34" s="72"/>
      <c r="CK34" s="72"/>
      <c r="CL34" s="72"/>
      <c r="CM34" s="72"/>
      <c r="CN34" s="72"/>
      <c r="CO34" s="72"/>
      <c r="CP34" s="72"/>
      <c r="CQ34" s="72"/>
      <c r="CR34" s="72"/>
      <c r="CS34" s="72"/>
      <c r="CT34" s="72"/>
      <c r="CU34" s="72"/>
      <c r="CV34" s="72"/>
      <c r="CW34" s="72"/>
      <c r="CX34" s="72"/>
      <c r="CY34" s="72"/>
      <c r="CZ34" s="72"/>
      <c r="DA34" s="72"/>
      <c r="DB34" s="72"/>
      <c r="DC34" s="72"/>
      <c r="DD34" s="72"/>
      <c r="DE34" s="72"/>
      <c r="DF34" s="72"/>
      <c r="DG34" s="72"/>
    </row>
    <row r="35" spans="1:111" ht="15.5" x14ac:dyDescent="0.35">
      <c r="CH35" s="72"/>
      <c r="CI35" s="72"/>
      <c r="CJ35" s="72"/>
      <c r="CK35" s="72"/>
      <c r="CL35" s="72"/>
      <c r="CM35" s="72"/>
      <c r="CN35" s="72"/>
      <c r="CO35" s="72"/>
      <c r="CP35" s="72"/>
      <c r="CQ35" s="72"/>
      <c r="CR35" s="72"/>
      <c r="CS35" s="72"/>
      <c r="CT35" s="72"/>
      <c r="CU35" s="72"/>
      <c r="CV35" s="72"/>
      <c r="CW35" s="72"/>
      <c r="CX35" s="72"/>
      <c r="CY35" s="72"/>
      <c r="CZ35" s="72"/>
      <c r="DA35" s="72"/>
      <c r="DB35" s="72"/>
      <c r="DC35" s="72"/>
      <c r="DD35" s="72"/>
      <c r="DE35" s="72"/>
      <c r="DF35" s="72"/>
      <c r="DG35" s="72"/>
    </row>
    <row r="36" spans="1:111" ht="15.5" x14ac:dyDescent="0.35">
      <c r="CH36" s="72"/>
      <c r="CI36" s="72"/>
      <c r="CJ36" s="72"/>
      <c r="CK36" s="72"/>
      <c r="CL36" s="72"/>
      <c r="CM36" s="72"/>
      <c r="CN36" s="72"/>
      <c r="CO36" s="72"/>
      <c r="CP36" s="72"/>
      <c r="CQ36" s="72"/>
      <c r="CR36" s="72"/>
      <c r="CS36" s="72"/>
      <c r="CT36" s="72"/>
      <c r="CU36" s="72"/>
      <c r="CV36" s="72"/>
      <c r="CW36" s="72"/>
      <c r="CX36" s="72"/>
      <c r="CY36" s="72"/>
      <c r="CZ36" s="72"/>
      <c r="DA36" s="72"/>
      <c r="DB36" s="72"/>
      <c r="DC36" s="72"/>
      <c r="DD36" s="72"/>
      <c r="DE36" s="72"/>
      <c r="DF36" s="72"/>
      <c r="DG36" s="72"/>
    </row>
    <row r="37" spans="1:111" ht="15.5" x14ac:dyDescent="0.35">
      <c r="CH37" s="72"/>
      <c r="CI37" s="72"/>
      <c r="CJ37" s="72"/>
      <c r="CK37" s="72"/>
      <c r="CL37" s="72"/>
      <c r="CM37" s="72"/>
      <c r="CN37" s="72"/>
      <c r="CO37" s="72"/>
      <c r="CP37" s="72"/>
      <c r="CQ37" s="72"/>
      <c r="CR37" s="72"/>
      <c r="CS37" s="72"/>
      <c r="CT37" s="72"/>
      <c r="CU37" s="72"/>
      <c r="CV37" s="72"/>
      <c r="CW37" s="72"/>
      <c r="CX37" s="72"/>
      <c r="CY37" s="72"/>
      <c r="CZ37" s="72"/>
      <c r="DA37" s="72"/>
      <c r="DB37" s="72"/>
      <c r="DC37" s="72"/>
      <c r="DD37" s="72"/>
      <c r="DE37" s="72"/>
      <c r="DF37" s="72"/>
      <c r="DG37" s="72"/>
    </row>
    <row r="38" spans="1:111" ht="15.5" x14ac:dyDescent="0.35">
      <c r="CH38" s="72"/>
      <c r="CI38" s="72"/>
      <c r="CJ38" s="72"/>
      <c r="CK38" s="72"/>
      <c r="CL38" s="72"/>
      <c r="CM38" s="72"/>
      <c r="CN38" s="72"/>
      <c r="CO38" s="72"/>
      <c r="CP38" s="72"/>
      <c r="CQ38" s="72"/>
      <c r="CR38" s="72"/>
      <c r="CS38" s="72"/>
      <c r="CT38" s="72"/>
      <c r="CU38" s="72"/>
      <c r="CV38" s="72"/>
      <c r="CW38" s="72"/>
      <c r="CX38" s="72"/>
      <c r="CY38" s="72"/>
      <c r="CZ38" s="72"/>
      <c r="DA38" s="72"/>
      <c r="DB38" s="72"/>
      <c r="DC38" s="72"/>
      <c r="DD38" s="72"/>
      <c r="DE38" s="72"/>
      <c r="DF38" s="72"/>
      <c r="DG38" s="72"/>
    </row>
    <row r="39" spans="1:111" ht="15.5" x14ac:dyDescent="0.35">
      <c r="CH39" s="72"/>
      <c r="CI39" s="72"/>
      <c r="CJ39" s="72"/>
      <c r="CK39" s="72"/>
      <c r="CL39" s="72"/>
      <c r="CM39" s="72"/>
      <c r="CN39" s="72"/>
      <c r="CO39" s="72"/>
      <c r="CP39" s="72"/>
      <c r="CQ39" s="72"/>
      <c r="CR39" s="72"/>
      <c r="CS39" s="72"/>
      <c r="CT39" s="72"/>
      <c r="CU39" s="72"/>
      <c r="CV39" s="72"/>
      <c r="CW39" s="72"/>
      <c r="CX39" s="72"/>
      <c r="CY39" s="72"/>
      <c r="CZ39" s="72"/>
      <c r="DA39" s="72"/>
      <c r="DB39" s="72"/>
      <c r="DC39" s="72"/>
      <c r="DD39" s="72"/>
      <c r="DE39" s="72"/>
      <c r="DF39" s="72"/>
      <c r="DG39" s="72"/>
    </row>
    <row r="40" spans="1:111" ht="15.5" x14ac:dyDescent="0.35">
      <c r="CH40" s="72"/>
      <c r="CI40" s="72"/>
      <c r="CJ40" s="72"/>
      <c r="CK40" s="72"/>
      <c r="CL40" s="72"/>
      <c r="CM40" s="72"/>
      <c r="CN40" s="72"/>
      <c r="CO40" s="72"/>
      <c r="CP40" s="72"/>
      <c r="CQ40" s="72"/>
      <c r="CR40" s="72"/>
      <c r="CS40" s="72"/>
      <c r="CT40" s="72"/>
      <c r="CU40" s="72"/>
      <c r="CV40" s="72"/>
      <c r="CW40" s="72"/>
      <c r="CX40" s="72"/>
      <c r="CY40" s="72"/>
      <c r="CZ40" s="72"/>
      <c r="DA40" s="72"/>
      <c r="DB40" s="72"/>
      <c r="DC40" s="72"/>
      <c r="DD40" s="72"/>
      <c r="DE40" s="72"/>
      <c r="DF40" s="72"/>
      <c r="DG40" s="72"/>
    </row>
    <row r="41" spans="1:111" ht="15.5" x14ac:dyDescent="0.35">
      <c r="CH41" s="72"/>
      <c r="CI41" s="72"/>
      <c r="CJ41" s="72"/>
      <c r="CK41" s="72"/>
      <c r="CL41" s="72"/>
      <c r="CM41" s="72"/>
      <c r="CN41" s="72"/>
      <c r="CO41" s="72"/>
      <c r="CP41" s="72"/>
      <c r="CQ41" s="72"/>
      <c r="CR41" s="72"/>
      <c r="CS41" s="72"/>
      <c r="CT41" s="72"/>
      <c r="CU41" s="72"/>
      <c r="CV41" s="72"/>
      <c r="CW41" s="72"/>
      <c r="CX41" s="72"/>
      <c r="CY41" s="72"/>
      <c r="CZ41" s="72"/>
      <c r="DA41" s="72"/>
      <c r="DB41" s="72"/>
      <c r="DC41" s="72"/>
      <c r="DD41" s="72"/>
      <c r="DE41" s="72"/>
      <c r="DF41" s="72"/>
      <c r="DG41" s="72"/>
    </row>
    <row r="42" spans="1:111" ht="15.5" x14ac:dyDescent="0.35">
      <c r="CH42" s="72"/>
      <c r="CI42" s="72"/>
      <c r="CJ42" s="72"/>
      <c r="CK42" s="72"/>
      <c r="CL42" s="72"/>
      <c r="CM42" s="72"/>
      <c r="CN42" s="72"/>
      <c r="CO42" s="72"/>
      <c r="CP42" s="72"/>
      <c r="CQ42" s="72"/>
      <c r="CR42" s="72"/>
      <c r="CS42" s="72"/>
      <c r="CT42" s="72"/>
      <c r="CU42" s="72"/>
      <c r="CV42" s="72"/>
      <c r="CW42" s="72"/>
      <c r="CX42" s="72"/>
      <c r="CY42" s="72"/>
      <c r="CZ42" s="72"/>
      <c r="DA42" s="72"/>
      <c r="DB42" s="72"/>
      <c r="DC42" s="72"/>
      <c r="DD42" s="72"/>
      <c r="DE42" s="72"/>
      <c r="DF42" s="72"/>
      <c r="DG42" s="72"/>
    </row>
    <row r="43" spans="1:111" ht="15.5" x14ac:dyDescent="0.35">
      <c r="CH43" s="72"/>
      <c r="CI43" s="72"/>
      <c r="CJ43" s="72"/>
      <c r="CK43" s="72"/>
      <c r="CL43" s="72"/>
      <c r="CM43" s="72"/>
      <c r="CN43" s="72"/>
      <c r="CO43" s="72"/>
      <c r="CP43" s="72"/>
      <c r="CQ43" s="72"/>
      <c r="CR43" s="72"/>
      <c r="CS43" s="72"/>
      <c r="CT43" s="72"/>
      <c r="CU43" s="72"/>
      <c r="CV43" s="72"/>
      <c r="CW43" s="72"/>
      <c r="CX43" s="72"/>
      <c r="CY43" s="72"/>
      <c r="CZ43" s="72"/>
      <c r="DA43" s="72"/>
      <c r="DB43" s="72"/>
      <c r="DC43" s="72"/>
      <c r="DD43" s="72"/>
      <c r="DE43" s="72"/>
      <c r="DF43" s="72"/>
      <c r="DG43" s="72"/>
    </row>
    <row r="44" spans="1:111" ht="15.5" x14ac:dyDescent="0.35">
      <c r="CH44" s="72"/>
      <c r="CI44" s="72"/>
      <c r="CJ44" s="72"/>
      <c r="CK44" s="72"/>
      <c r="CL44" s="72"/>
      <c r="CM44" s="72"/>
      <c r="CN44" s="72"/>
      <c r="CO44" s="72"/>
      <c r="CP44" s="72"/>
      <c r="CQ44" s="72"/>
      <c r="CR44" s="72"/>
      <c r="CS44" s="72"/>
      <c r="CT44" s="72"/>
      <c r="CU44" s="72"/>
      <c r="CV44" s="72"/>
      <c r="CW44" s="72"/>
      <c r="CX44" s="72"/>
      <c r="CY44" s="72"/>
      <c r="CZ44" s="72"/>
      <c r="DA44" s="72"/>
      <c r="DB44" s="72"/>
      <c r="DC44" s="72"/>
      <c r="DD44" s="72"/>
      <c r="DE44" s="72"/>
      <c r="DF44" s="72"/>
      <c r="DG44" s="72"/>
    </row>
    <row r="45" spans="1:111" ht="15.5" x14ac:dyDescent="0.35">
      <c r="CH45" s="72"/>
      <c r="CI45" s="72"/>
      <c r="CJ45" s="72"/>
      <c r="CK45" s="72"/>
      <c r="CL45" s="72"/>
      <c r="CM45" s="72"/>
      <c r="CN45" s="72"/>
      <c r="CO45" s="72"/>
      <c r="CP45" s="72"/>
      <c r="CQ45" s="72"/>
      <c r="CR45" s="72"/>
      <c r="CS45" s="72"/>
      <c r="CT45" s="72"/>
      <c r="CU45" s="72"/>
      <c r="CV45" s="72"/>
      <c r="CW45" s="72"/>
      <c r="CX45" s="72"/>
      <c r="CY45" s="72"/>
      <c r="CZ45" s="72"/>
      <c r="DA45" s="72"/>
      <c r="DB45" s="72"/>
      <c r="DC45" s="72"/>
      <c r="DD45" s="72"/>
      <c r="DE45" s="72"/>
      <c r="DF45" s="72"/>
      <c r="DG45" s="72"/>
    </row>
    <row r="46" spans="1:111" ht="15.5" x14ac:dyDescent="0.35">
      <c r="CH46" s="72"/>
      <c r="CI46" s="72"/>
      <c r="CJ46" s="72"/>
      <c r="CK46" s="72"/>
      <c r="CL46" s="72"/>
      <c r="CM46" s="72"/>
      <c r="CN46" s="72"/>
      <c r="CO46" s="72"/>
      <c r="CP46" s="72"/>
      <c r="CQ46" s="72"/>
      <c r="CR46" s="72"/>
      <c r="CS46" s="72"/>
      <c r="CT46" s="72"/>
      <c r="CU46" s="72"/>
      <c r="CV46" s="72"/>
      <c r="CW46" s="72"/>
      <c r="CX46" s="72"/>
      <c r="CY46" s="72"/>
      <c r="CZ46" s="72"/>
      <c r="DA46" s="72"/>
      <c r="DB46" s="72"/>
      <c r="DC46" s="72"/>
      <c r="DD46" s="72"/>
      <c r="DE46" s="72"/>
      <c r="DF46" s="72"/>
      <c r="DG46" s="72"/>
    </row>
    <row r="47" spans="1:111" ht="15.5" x14ac:dyDescent="0.35">
      <c r="CH47" s="72"/>
      <c r="CI47" s="72"/>
      <c r="CJ47" s="72"/>
      <c r="CK47" s="72"/>
      <c r="CL47" s="72"/>
      <c r="CM47" s="72"/>
      <c r="CN47" s="72"/>
      <c r="CO47" s="72"/>
      <c r="CP47" s="72"/>
      <c r="CQ47" s="72"/>
      <c r="CR47" s="72"/>
      <c r="CS47" s="72"/>
      <c r="CT47" s="72"/>
      <c r="CU47" s="72"/>
      <c r="CV47" s="72"/>
      <c r="CW47" s="72"/>
      <c r="CX47" s="72"/>
      <c r="CY47" s="72"/>
      <c r="CZ47" s="72"/>
      <c r="DA47" s="72"/>
      <c r="DB47" s="72"/>
      <c r="DC47" s="72"/>
      <c r="DD47" s="72"/>
      <c r="DE47" s="72"/>
      <c r="DF47" s="72"/>
      <c r="DG47" s="72"/>
    </row>
    <row r="48" spans="1:111" ht="15.5" x14ac:dyDescent="0.35">
      <c r="CH48" s="72"/>
      <c r="CI48" s="72"/>
      <c r="CJ48" s="72"/>
      <c r="CK48" s="72"/>
      <c r="CL48" s="72"/>
      <c r="CM48" s="72"/>
      <c r="CN48" s="72"/>
      <c r="CO48" s="72"/>
      <c r="CP48" s="72"/>
      <c r="CQ48" s="72"/>
      <c r="CR48" s="72"/>
      <c r="CS48" s="72"/>
      <c r="CT48" s="72"/>
      <c r="CU48" s="72"/>
      <c r="CV48" s="72"/>
      <c r="CW48" s="72"/>
      <c r="CX48" s="72"/>
      <c r="CY48" s="72"/>
      <c r="CZ48" s="72"/>
      <c r="DA48" s="72"/>
      <c r="DB48" s="72"/>
      <c r="DC48" s="72"/>
      <c r="DD48" s="72"/>
      <c r="DE48" s="72"/>
      <c r="DF48" s="72"/>
      <c r="DG48" s="72"/>
    </row>
    <row r="49" spans="86:111" ht="15.5" x14ac:dyDescent="0.35">
      <c r="CH49" s="72"/>
      <c r="CI49" s="72"/>
      <c r="CJ49" s="72"/>
      <c r="CK49" s="72"/>
      <c r="CL49" s="72"/>
      <c r="CM49" s="72"/>
      <c r="CN49" s="72"/>
      <c r="CO49" s="72"/>
      <c r="CP49" s="72"/>
      <c r="CQ49" s="72"/>
      <c r="CR49" s="72"/>
      <c r="CS49" s="72"/>
      <c r="CT49" s="72"/>
      <c r="CU49" s="72"/>
      <c r="CV49" s="72"/>
      <c r="CW49" s="72"/>
      <c r="CX49" s="72"/>
      <c r="CY49" s="72"/>
      <c r="CZ49" s="72"/>
      <c r="DA49" s="72"/>
      <c r="DB49" s="72"/>
      <c r="DC49" s="72"/>
      <c r="DD49" s="72"/>
      <c r="DE49" s="72"/>
      <c r="DF49" s="72"/>
      <c r="DG49" s="72"/>
    </row>
    <row r="50" spans="86:111" ht="15.5" x14ac:dyDescent="0.35">
      <c r="CH50" s="72"/>
      <c r="CI50" s="72"/>
      <c r="CJ50" s="72"/>
      <c r="CK50" s="72"/>
      <c r="CL50" s="72"/>
      <c r="CM50" s="72"/>
      <c r="CN50" s="72"/>
      <c r="CO50" s="72"/>
      <c r="CP50" s="72"/>
      <c r="CQ50" s="72"/>
      <c r="CR50" s="72"/>
      <c r="CS50" s="72"/>
      <c r="CT50" s="72"/>
      <c r="CU50" s="72"/>
      <c r="CV50" s="72"/>
      <c r="CW50" s="72"/>
      <c r="CX50" s="72"/>
      <c r="CY50" s="72"/>
      <c r="CZ50" s="72"/>
      <c r="DA50" s="72"/>
      <c r="DB50" s="72"/>
      <c r="DC50" s="72"/>
      <c r="DD50" s="72"/>
      <c r="DE50" s="72"/>
      <c r="DF50" s="72"/>
      <c r="DG50" s="72"/>
    </row>
    <row r="51" spans="86:111" ht="15.5" x14ac:dyDescent="0.35">
      <c r="CH51" s="72"/>
      <c r="CI51" s="72"/>
      <c r="CJ51" s="72"/>
      <c r="CK51" s="72"/>
      <c r="CL51" s="72"/>
      <c r="CM51" s="72"/>
      <c r="CN51" s="72"/>
      <c r="CO51" s="72"/>
      <c r="CP51" s="72"/>
      <c r="CQ51" s="72"/>
      <c r="CR51" s="72"/>
      <c r="CS51" s="72"/>
      <c r="CT51" s="72"/>
      <c r="CU51" s="72"/>
      <c r="CV51" s="72"/>
      <c r="CW51" s="72"/>
      <c r="CX51" s="72"/>
      <c r="CY51" s="72"/>
      <c r="CZ51" s="72"/>
      <c r="DA51" s="72"/>
      <c r="DB51" s="72"/>
      <c r="DC51" s="72"/>
      <c r="DD51" s="72"/>
      <c r="DE51" s="72"/>
      <c r="DF51" s="72"/>
      <c r="DG51" s="72"/>
    </row>
    <row r="52" spans="86:111" ht="15.5" x14ac:dyDescent="0.35">
      <c r="CH52" s="72"/>
      <c r="CI52" s="72"/>
      <c r="CJ52" s="72"/>
      <c r="CK52" s="72"/>
      <c r="CL52" s="72"/>
      <c r="CM52" s="72"/>
      <c r="CN52" s="72"/>
      <c r="CO52" s="72"/>
      <c r="CP52" s="72"/>
      <c r="CQ52" s="72"/>
      <c r="CR52" s="72"/>
      <c r="CS52" s="72"/>
      <c r="CT52" s="72"/>
      <c r="CU52" s="72"/>
      <c r="CV52" s="72"/>
      <c r="CW52" s="72"/>
      <c r="CX52" s="72"/>
      <c r="CY52" s="72"/>
      <c r="CZ52" s="72"/>
      <c r="DA52" s="72"/>
      <c r="DB52" s="72"/>
      <c r="DC52" s="72"/>
      <c r="DD52" s="72"/>
      <c r="DE52" s="72"/>
      <c r="DF52" s="72"/>
      <c r="DG52" s="72"/>
    </row>
    <row r="53" spans="86:111" ht="15.5" x14ac:dyDescent="0.35">
      <c r="CH53" s="72"/>
      <c r="CI53" s="72"/>
      <c r="CJ53" s="72"/>
      <c r="CK53" s="72"/>
      <c r="CL53" s="72"/>
      <c r="CM53" s="72"/>
      <c r="CN53" s="72"/>
      <c r="CO53" s="72"/>
      <c r="CP53" s="72"/>
      <c r="CQ53" s="72"/>
      <c r="CR53" s="72"/>
      <c r="CS53" s="72"/>
      <c r="CT53" s="72"/>
      <c r="CU53" s="72"/>
      <c r="CV53" s="72"/>
      <c r="CW53" s="72"/>
      <c r="CX53" s="72"/>
      <c r="CY53" s="72"/>
      <c r="CZ53" s="72"/>
      <c r="DA53" s="72"/>
      <c r="DB53" s="72"/>
      <c r="DC53" s="72"/>
      <c r="DD53" s="72"/>
      <c r="DE53" s="72"/>
      <c r="DF53" s="72"/>
      <c r="DG53" s="72"/>
    </row>
    <row r="54" spans="86:111" ht="15.5" x14ac:dyDescent="0.35">
      <c r="CH54" s="72"/>
      <c r="CI54" s="72"/>
      <c r="CJ54" s="72"/>
      <c r="CK54" s="72"/>
      <c r="CL54" s="72"/>
      <c r="CM54" s="72"/>
      <c r="CN54" s="72"/>
      <c r="CO54" s="72"/>
      <c r="CP54" s="72"/>
      <c r="CQ54" s="72"/>
      <c r="CR54" s="72"/>
      <c r="CS54" s="72"/>
      <c r="CT54" s="72"/>
      <c r="CU54" s="72"/>
      <c r="CV54" s="72"/>
      <c r="CW54" s="72"/>
      <c r="CX54" s="72"/>
      <c r="CY54" s="72"/>
      <c r="CZ54" s="72"/>
      <c r="DA54" s="72"/>
      <c r="DB54" s="72"/>
      <c r="DC54" s="72"/>
      <c r="DD54" s="72"/>
      <c r="DE54" s="72"/>
      <c r="DF54" s="72"/>
      <c r="DG54" s="72"/>
    </row>
    <row r="55" spans="86:111" ht="15.5" x14ac:dyDescent="0.35">
      <c r="CH55" s="72"/>
      <c r="CI55" s="72"/>
      <c r="CJ55" s="72"/>
      <c r="CK55" s="72"/>
      <c r="CL55" s="72"/>
      <c r="CM55" s="72"/>
      <c r="CN55" s="72"/>
      <c r="CO55" s="72"/>
      <c r="CP55" s="72"/>
      <c r="CQ55" s="72"/>
      <c r="CR55" s="72"/>
      <c r="CS55" s="72"/>
      <c r="CT55" s="72"/>
      <c r="CU55" s="72"/>
      <c r="CV55" s="72"/>
      <c r="CW55" s="72"/>
      <c r="CX55" s="72"/>
      <c r="CY55" s="72"/>
      <c r="CZ55" s="72"/>
      <c r="DA55" s="72"/>
      <c r="DB55" s="72"/>
      <c r="DC55" s="72"/>
      <c r="DD55" s="72"/>
      <c r="DE55" s="72"/>
      <c r="DF55" s="72"/>
      <c r="DG55" s="72"/>
    </row>
    <row r="56" spans="86:111" ht="15.5" x14ac:dyDescent="0.35">
      <c r="CH56" s="72"/>
      <c r="CI56" s="72"/>
      <c r="CJ56" s="72"/>
      <c r="CK56" s="72"/>
      <c r="CL56" s="72"/>
      <c r="CM56" s="72"/>
      <c r="CN56" s="72"/>
      <c r="CO56" s="72"/>
      <c r="CP56" s="72"/>
      <c r="CQ56" s="72"/>
      <c r="CR56" s="72"/>
      <c r="CS56" s="72"/>
      <c r="CT56" s="72"/>
      <c r="CU56" s="72"/>
      <c r="CV56" s="72"/>
      <c r="CW56" s="72"/>
      <c r="CX56" s="72"/>
      <c r="CY56" s="72"/>
      <c r="CZ56" s="72"/>
      <c r="DA56" s="72"/>
      <c r="DB56" s="72"/>
      <c r="DC56" s="72"/>
      <c r="DD56" s="72"/>
      <c r="DE56" s="72"/>
      <c r="DF56" s="72"/>
      <c r="DG56" s="72"/>
    </row>
    <row r="57" spans="86:111" ht="15.5" x14ac:dyDescent="0.35">
      <c r="DG57" s="72"/>
    </row>
    <row r="58" spans="86:111" ht="15.5" x14ac:dyDescent="0.35">
      <c r="DG58" s="72"/>
    </row>
  </sheetData>
  <sheetProtection password="CD08" sheet="1" objects="1" scenarios="1"/>
  <mergeCells count="6">
    <mergeCell ref="BU2:CT2"/>
    <mergeCell ref="C6:BO9"/>
    <mergeCell ref="BW26:CS26"/>
    <mergeCell ref="C13:BQ14"/>
    <mergeCell ref="E17:BQ18"/>
    <mergeCell ref="C23:BQ24"/>
  </mergeCells>
  <pageMargins left="0.7" right="0.7" top="0.75" bottom="0.75" header="0.3" footer="0.3"/>
  <pageSetup scale="5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7" tint="0.59999389629810485"/>
  </sheetPr>
  <dimension ref="A1:DB58"/>
  <sheetViews>
    <sheetView showGridLines="0" showRowColHeaders="0" view="pageBreakPreview" zoomScale="80" zoomScaleNormal="80" zoomScaleSheetLayoutView="80" workbookViewId="0">
      <selection activeCell="C13" sqref="C13:BR14"/>
    </sheetView>
  </sheetViews>
  <sheetFormatPr defaultColWidth="1.7265625" defaultRowHeight="12.5" x14ac:dyDescent="0.25"/>
  <cols>
    <col min="69" max="69" width="1.7265625" customWidth="1"/>
    <col min="71" max="71" width="1.7265625" customWidth="1"/>
  </cols>
  <sheetData>
    <row r="1" spans="1:106" ht="15.75" customHeight="1" x14ac:dyDescent="0.25"/>
    <row r="2" spans="1:106" ht="21" x14ac:dyDescent="0.5">
      <c r="A2" s="72"/>
      <c r="B2" s="72"/>
      <c r="C2" s="75" t="s">
        <v>130</v>
      </c>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U2" s="292" t="s">
        <v>212</v>
      </c>
      <c r="BV2" s="292"/>
      <c r="BW2" s="292"/>
      <c r="BX2" s="292"/>
      <c r="BY2" s="292"/>
      <c r="BZ2" s="292"/>
      <c r="CA2" s="292"/>
      <c r="CB2" s="292"/>
      <c r="CC2" s="292"/>
      <c r="CD2" s="292"/>
      <c r="CE2" s="292"/>
      <c r="CF2" s="292"/>
      <c r="CG2" s="292"/>
      <c r="CH2" s="292"/>
      <c r="CI2" s="292"/>
      <c r="CJ2" s="292"/>
      <c r="CK2" s="292"/>
      <c r="CL2" s="292"/>
      <c r="CM2" s="292"/>
      <c r="CN2" s="292"/>
      <c r="CO2" s="292"/>
      <c r="CP2" s="292"/>
      <c r="CQ2" s="292"/>
      <c r="CR2" s="292"/>
      <c r="CS2" s="292"/>
      <c r="CT2" s="292"/>
    </row>
    <row r="3" spans="1:106" ht="15.5" x14ac:dyDescent="0.35">
      <c r="A3" s="72"/>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row>
    <row r="4" spans="1:106" ht="15.5" x14ac:dyDescent="0.35">
      <c r="A4" s="72"/>
      <c r="B4" s="72"/>
      <c r="C4" s="73" t="s">
        <v>114</v>
      </c>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row>
    <row r="5" spans="1:106" ht="15.5" x14ac:dyDescent="0.35">
      <c r="A5" s="72"/>
      <c r="B5" s="72"/>
      <c r="C5" s="72"/>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row>
    <row r="6" spans="1:106" ht="15.5" x14ac:dyDescent="0.35">
      <c r="A6" s="72"/>
      <c r="B6" s="72"/>
      <c r="C6" s="293" t="s">
        <v>133</v>
      </c>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3"/>
      <c r="AN6" s="293"/>
      <c r="AO6" s="293"/>
      <c r="AP6" s="293"/>
      <c r="AQ6" s="293"/>
      <c r="AR6" s="293"/>
      <c r="AS6" s="293"/>
      <c r="AT6" s="293"/>
      <c r="AU6" s="293"/>
      <c r="AV6" s="293"/>
      <c r="AW6" s="293"/>
      <c r="AX6" s="293"/>
      <c r="AY6" s="293"/>
      <c r="AZ6" s="293"/>
      <c r="BA6" s="293"/>
      <c r="BB6" s="293"/>
      <c r="BC6" s="293"/>
      <c r="BD6" s="293"/>
      <c r="BE6" s="293"/>
      <c r="BF6" s="293"/>
      <c r="BG6" s="293"/>
      <c r="BH6" s="293"/>
      <c r="BI6" s="293"/>
      <c r="BJ6" s="293"/>
      <c r="BK6" s="293"/>
      <c r="BL6" s="293"/>
      <c r="BM6" s="293"/>
      <c r="BN6" s="293"/>
      <c r="BO6" s="293"/>
    </row>
    <row r="7" spans="1:106" ht="15.5" x14ac:dyDescent="0.35">
      <c r="A7" s="72"/>
      <c r="B7" s="72"/>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3"/>
      <c r="AN7" s="293"/>
      <c r="AO7" s="293"/>
      <c r="AP7" s="293"/>
      <c r="AQ7" s="293"/>
      <c r="AR7" s="293"/>
      <c r="AS7" s="293"/>
      <c r="AT7" s="293"/>
      <c r="AU7" s="293"/>
      <c r="AV7" s="293"/>
      <c r="AW7" s="293"/>
      <c r="AX7" s="293"/>
      <c r="AY7" s="293"/>
      <c r="AZ7" s="293"/>
      <c r="BA7" s="293"/>
      <c r="BB7" s="293"/>
      <c r="BC7" s="293"/>
      <c r="BD7" s="293"/>
      <c r="BE7" s="293"/>
      <c r="BF7" s="293"/>
      <c r="BG7" s="293"/>
      <c r="BH7" s="293"/>
      <c r="BI7" s="293"/>
      <c r="BJ7" s="293"/>
      <c r="BK7" s="293"/>
      <c r="BL7" s="293"/>
      <c r="BM7" s="293"/>
      <c r="BN7" s="293"/>
      <c r="BO7" s="293"/>
    </row>
    <row r="8" spans="1:106" ht="15.5" x14ac:dyDescent="0.35">
      <c r="A8" s="72"/>
      <c r="B8" s="72"/>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c r="AN8" s="293"/>
      <c r="AO8" s="293"/>
      <c r="AP8" s="293"/>
      <c r="AQ8" s="293"/>
      <c r="AR8" s="293"/>
      <c r="AS8" s="293"/>
      <c r="AT8" s="293"/>
      <c r="AU8" s="293"/>
      <c r="AV8" s="293"/>
      <c r="AW8" s="293"/>
      <c r="AX8" s="293"/>
      <c r="AY8" s="293"/>
      <c r="AZ8" s="293"/>
      <c r="BA8" s="293"/>
      <c r="BB8" s="293"/>
      <c r="BC8" s="293"/>
      <c r="BD8" s="293"/>
      <c r="BE8" s="293"/>
      <c r="BF8" s="293"/>
      <c r="BG8" s="293"/>
      <c r="BH8" s="293"/>
      <c r="BI8" s="293"/>
      <c r="BJ8" s="293"/>
      <c r="BK8" s="293"/>
      <c r="BL8" s="293"/>
      <c r="BM8" s="293"/>
      <c r="BN8" s="293"/>
      <c r="BO8" s="293"/>
    </row>
    <row r="9" spans="1:106" ht="15.5" x14ac:dyDescent="0.35">
      <c r="A9" s="72"/>
      <c r="B9" s="72"/>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293"/>
      <c r="AL9" s="293"/>
      <c r="AM9" s="293"/>
      <c r="AN9" s="293"/>
      <c r="AO9" s="293"/>
      <c r="AP9" s="293"/>
      <c r="AQ9" s="293"/>
      <c r="AR9" s="293"/>
      <c r="AS9" s="293"/>
      <c r="AT9" s="293"/>
      <c r="AU9" s="293"/>
      <c r="AV9" s="293"/>
      <c r="AW9" s="293"/>
      <c r="AX9" s="293"/>
      <c r="AY9" s="293"/>
      <c r="AZ9" s="293"/>
      <c r="BA9" s="293"/>
      <c r="BB9" s="293"/>
      <c r="BC9" s="293"/>
      <c r="BD9" s="293"/>
      <c r="BE9" s="293"/>
      <c r="BF9" s="293"/>
      <c r="BG9" s="293"/>
      <c r="BH9" s="293"/>
      <c r="BI9" s="293"/>
      <c r="BJ9" s="293"/>
      <c r="BK9" s="293"/>
      <c r="BL9" s="293"/>
      <c r="BM9" s="293"/>
      <c r="BN9" s="293"/>
      <c r="BO9" s="293"/>
    </row>
    <row r="10" spans="1:106" ht="15.5" x14ac:dyDescent="0.35">
      <c r="A10" s="72"/>
      <c r="B10" s="72"/>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77"/>
      <c r="AH10" s="77"/>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I10" s="77"/>
      <c r="BJ10" s="77"/>
      <c r="BK10" s="77"/>
      <c r="BL10" s="77"/>
      <c r="BM10" s="77"/>
      <c r="BN10" s="77"/>
      <c r="BO10" s="77"/>
    </row>
    <row r="11" spans="1:106" ht="15.5" x14ac:dyDescent="0.35">
      <c r="A11" s="72"/>
      <c r="B11" s="72"/>
      <c r="C11" s="73" t="s">
        <v>115</v>
      </c>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row>
    <row r="12" spans="1:106" ht="15.5" x14ac:dyDescent="0.35">
      <c r="A12" s="72"/>
      <c r="B12" s="72"/>
      <c r="C12" s="72"/>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row>
    <row r="13" spans="1:106" ht="15.5" x14ac:dyDescent="0.35">
      <c r="A13" s="72"/>
      <c r="B13" s="72"/>
      <c r="C13" s="293" t="s">
        <v>131</v>
      </c>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293"/>
      <c r="AL13" s="293"/>
      <c r="AM13" s="293"/>
      <c r="AN13" s="293"/>
      <c r="AO13" s="293"/>
      <c r="AP13" s="293"/>
      <c r="AQ13" s="293"/>
      <c r="AR13" s="293"/>
      <c r="AS13" s="293"/>
      <c r="AT13" s="293"/>
      <c r="AU13" s="293"/>
      <c r="AV13" s="293"/>
      <c r="AW13" s="293"/>
      <c r="AX13" s="293"/>
      <c r="AY13" s="293"/>
      <c r="AZ13" s="293"/>
      <c r="BA13" s="293"/>
      <c r="BB13" s="293"/>
      <c r="BC13" s="293"/>
      <c r="BD13" s="293"/>
      <c r="BE13" s="293"/>
      <c r="BF13" s="293"/>
      <c r="BG13" s="293"/>
      <c r="BH13" s="293"/>
      <c r="BI13" s="293"/>
      <c r="BJ13" s="293"/>
      <c r="BK13" s="293"/>
      <c r="BL13" s="293"/>
      <c r="BM13" s="293"/>
      <c r="BN13" s="293"/>
      <c r="BO13" s="293"/>
      <c r="BP13" s="293"/>
      <c r="BQ13" s="293"/>
      <c r="BR13" s="293"/>
    </row>
    <row r="14" spans="1:106" ht="15.5" x14ac:dyDescent="0.35">
      <c r="A14" s="72"/>
      <c r="B14" s="72"/>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293"/>
      <c r="AL14" s="293"/>
      <c r="AM14" s="293"/>
      <c r="AN14" s="293"/>
      <c r="AO14" s="293"/>
      <c r="AP14" s="293"/>
      <c r="AQ14" s="293"/>
      <c r="AR14" s="293"/>
      <c r="AS14" s="293"/>
      <c r="AT14" s="293"/>
      <c r="AU14" s="293"/>
      <c r="AV14" s="293"/>
      <c r="AW14" s="293"/>
      <c r="AX14" s="293"/>
      <c r="AY14" s="293"/>
      <c r="AZ14" s="293"/>
      <c r="BA14" s="293"/>
      <c r="BB14" s="293"/>
      <c r="BC14" s="293"/>
      <c r="BD14" s="293"/>
      <c r="BE14" s="293"/>
      <c r="BF14" s="293"/>
      <c r="BG14" s="293"/>
      <c r="BH14" s="293"/>
      <c r="BI14" s="293"/>
      <c r="BJ14" s="293"/>
      <c r="BK14" s="293"/>
      <c r="BL14" s="293"/>
      <c r="BM14" s="293"/>
      <c r="BN14" s="293"/>
      <c r="BO14" s="293"/>
      <c r="BP14" s="293"/>
      <c r="BQ14" s="293"/>
      <c r="BR14" s="293"/>
    </row>
    <row r="15" spans="1:106" ht="15.5" x14ac:dyDescent="0.35">
      <c r="A15" s="72"/>
      <c r="B15" s="72"/>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row>
    <row r="16" spans="1:106" ht="15.5" x14ac:dyDescent="0.35">
      <c r="A16" s="72"/>
      <c r="B16" s="72"/>
      <c r="C16" s="84" t="s">
        <v>205</v>
      </c>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72"/>
      <c r="AS16" s="72"/>
      <c r="AT16" s="72"/>
      <c r="AU16" s="72"/>
      <c r="AV16" s="72"/>
      <c r="AW16" s="72"/>
      <c r="AX16" s="72"/>
      <c r="AY16" s="72"/>
      <c r="AZ16" s="72"/>
      <c r="BA16" s="72"/>
      <c r="BB16" s="72"/>
      <c r="BC16" s="72"/>
      <c r="BD16" s="72"/>
      <c r="BE16" s="72"/>
      <c r="BF16" s="72"/>
      <c r="BG16" s="72"/>
      <c r="BH16" s="72"/>
      <c r="BI16" s="72"/>
      <c r="BJ16" s="72"/>
      <c r="BK16" s="72"/>
      <c r="BL16" s="72"/>
      <c r="BM16" s="72"/>
      <c r="BN16" s="72"/>
      <c r="BO16" s="72"/>
      <c r="BP16" s="72"/>
    </row>
    <row r="17" spans="1:96" ht="15.5" x14ac:dyDescent="0.35">
      <c r="A17" s="72"/>
      <c r="B17" s="72"/>
      <c r="C17" s="72"/>
      <c r="D17" s="72"/>
      <c r="E17" s="293" t="s">
        <v>134</v>
      </c>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293"/>
      <c r="AL17" s="293"/>
      <c r="AM17" s="293"/>
      <c r="AN17" s="293"/>
      <c r="AO17" s="293"/>
      <c r="AP17" s="293"/>
      <c r="AQ17" s="293"/>
      <c r="AR17" s="293"/>
      <c r="AS17" s="293"/>
      <c r="AT17" s="293"/>
      <c r="AU17" s="293"/>
      <c r="AV17" s="293"/>
      <c r="AW17" s="293"/>
      <c r="AX17" s="293"/>
      <c r="AY17" s="293"/>
      <c r="AZ17" s="293"/>
      <c r="BA17" s="293"/>
      <c r="BB17" s="293"/>
      <c r="BC17" s="293"/>
      <c r="BD17" s="293"/>
      <c r="BE17" s="293"/>
      <c r="BF17" s="293"/>
      <c r="BG17" s="293"/>
      <c r="BH17" s="293"/>
      <c r="BI17" s="72"/>
      <c r="BJ17" s="72"/>
      <c r="BK17" s="72"/>
      <c r="BL17" s="72"/>
      <c r="BM17" s="72"/>
      <c r="BN17" s="72"/>
      <c r="BO17" s="72"/>
      <c r="BP17" s="72"/>
    </row>
    <row r="18" spans="1:96" ht="15.5" x14ac:dyDescent="0.35">
      <c r="A18" s="72"/>
      <c r="B18" s="72"/>
      <c r="C18" s="72"/>
      <c r="D18" s="72"/>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293"/>
      <c r="AR18" s="293"/>
      <c r="AS18" s="293"/>
      <c r="AT18" s="293"/>
      <c r="AU18" s="293"/>
      <c r="AV18" s="293"/>
      <c r="AW18" s="293"/>
      <c r="AX18" s="293"/>
      <c r="AY18" s="293"/>
      <c r="AZ18" s="293"/>
      <c r="BA18" s="293"/>
      <c r="BB18" s="293"/>
      <c r="BC18" s="293"/>
      <c r="BD18" s="293"/>
      <c r="BE18" s="293"/>
      <c r="BF18" s="293"/>
      <c r="BG18" s="293"/>
      <c r="BH18" s="293"/>
      <c r="BI18" s="72"/>
      <c r="BJ18" s="72"/>
      <c r="BK18" s="72"/>
      <c r="BL18" s="72"/>
      <c r="BM18" s="72"/>
      <c r="BN18" s="72"/>
      <c r="BO18" s="72"/>
      <c r="BP18" s="72"/>
    </row>
    <row r="19" spans="1:96" ht="15.5" x14ac:dyDescent="0.35">
      <c r="A19" s="72"/>
      <c r="B19" s="72"/>
      <c r="C19" s="72"/>
      <c r="D19" s="72"/>
      <c r="E19" s="293" t="s">
        <v>135</v>
      </c>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c r="AL19" s="293"/>
      <c r="AM19" s="293"/>
      <c r="AN19" s="293"/>
      <c r="AO19" s="293"/>
      <c r="AP19" s="293"/>
      <c r="AQ19" s="293"/>
      <c r="AR19" s="293"/>
      <c r="AS19" s="293"/>
      <c r="AT19" s="293"/>
      <c r="AU19" s="293"/>
      <c r="AV19" s="293"/>
      <c r="AW19" s="293"/>
      <c r="AX19" s="293"/>
      <c r="AY19" s="293"/>
      <c r="AZ19" s="293"/>
      <c r="BA19" s="293"/>
      <c r="BB19" s="293"/>
      <c r="BC19" s="293"/>
      <c r="BD19" s="293"/>
      <c r="BE19" s="293"/>
      <c r="BF19" s="293"/>
      <c r="BG19" s="293"/>
      <c r="BH19" s="293"/>
      <c r="BI19" s="72"/>
      <c r="BJ19" s="72"/>
      <c r="BK19" s="72"/>
      <c r="BL19" s="72"/>
      <c r="BM19" s="72"/>
      <c r="BN19" s="72"/>
      <c r="BO19" s="72"/>
      <c r="BP19" s="72"/>
    </row>
    <row r="20" spans="1:96" ht="15.5" x14ac:dyDescent="0.35">
      <c r="A20" s="72"/>
      <c r="B20" s="72"/>
      <c r="C20" s="72"/>
      <c r="D20" s="72"/>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293"/>
      <c r="AL20" s="293"/>
      <c r="AM20" s="293"/>
      <c r="AN20" s="293"/>
      <c r="AO20" s="293"/>
      <c r="AP20" s="293"/>
      <c r="AQ20" s="293"/>
      <c r="AR20" s="293"/>
      <c r="AS20" s="293"/>
      <c r="AT20" s="293"/>
      <c r="AU20" s="293"/>
      <c r="AV20" s="293"/>
      <c r="AW20" s="293"/>
      <c r="AX20" s="293"/>
      <c r="AY20" s="293"/>
      <c r="AZ20" s="293"/>
      <c r="BA20" s="293"/>
      <c r="BB20" s="293"/>
      <c r="BC20" s="293"/>
      <c r="BD20" s="293"/>
      <c r="BE20" s="293"/>
      <c r="BF20" s="293"/>
      <c r="BG20" s="293"/>
      <c r="BH20" s="293"/>
      <c r="BI20" s="72"/>
      <c r="BJ20" s="72"/>
      <c r="BK20" s="72"/>
      <c r="BL20" s="72"/>
      <c r="BM20" s="72"/>
      <c r="BN20" s="72"/>
      <c r="BO20" s="72"/>
      <c r="BP20" s="72"/>
    </row>
    <row r="21" spans="1:96" ht="15.5" x14ac:dyDescent="0.35">
      <c r="A21" s="72"/>
      <c r="B21" s="72"/>
      <c r="C21" s="72"/>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row>
    <row r="22" spans="1:96" ht="15.5" x14ac:dyDescent="0.35">
      <c r="A22" s="72"/>
      <c r="B22" s="72"/>
      <c r="C22" s="72" t="s">
        <v>126</v>
      </c>
      <c r="D22" s="72"/>
      <c r="E22" s="72"/>
      <c r="F22" s="72"/>
      <c r="G22" s="72"/>
      <c r="H22" s="72"/>
      <c r="I22" s="72"/>
      <c r="J22" s="72"/>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2"/>
      <c r="BK22" s="72"/>
      <c r="BL22" s="72"/>
      <c r="BM22" s="72"/>
      <c r="BN22" s="72"/>
      <c r="BO22" s="72"/>
    </row>
    <row r="23" spans="1:96" ht="15.5" x14ac:dyDescent="0.35">
      <c r="A23" s="72"/>
      <c r="B23" s="72"/>
      <c r="C23" s="72"/>
      <c r="D23" s="72"/>
      <c r="E23" s="72"/>
      <c r="F23" s="72"/>
      <c r="G23" s="72"/>
      <c r="H23" s="72"/>
      <c r="I23" s="72"/>
      <c r="J23" s="72"/>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c r="BE23" s="72"/>
      <c r="BF23" s="72"/>
      <c r="BG23" s="72"/>
      <c r="BH23" s="72"/>
      <c r="BI23" s="72"/>
      <c r="BJ23" s="72"/>
      <c r="BK23" s="72"/>
      <c r="BL23" s="72"/>
      <c r="BM23" s="72"/>
      <c r="BN23" s="72"/>
      <c r="BO23" s="72"/>
    </row>
    <row r="24" spans="1:96" ht="15.5" x14ac:dyDescent="0.35">
      <c r="A24" s="72"/>
      <c r="B24" s="72"/>
      <c r="C24" s="72" t="s">
        <v>200</v>
      </c>
      <c r="D24" s="72"/>
      <c r="E24" s="72"/>
      <c r="F24" s="72"/>
      <c r="G24" s="72"/>
      <c r="H24" s="72"/>
      <c r="I24" s="72"/>
      <c r="J24" s="72"/>
      <c r="K24" s="72"/>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2"/>
      <c r="BK24" s="72"/>
      <c r="BL24" s="72"/>
      <c r="BM24" s="72"/>
      <c r="BN24" s="72"/>
      <c r="BO24" s="72"/>
    </row>
    <row r="25" spans="1:96" ht="15.5" x14ac:dyDescent="0.35">
      <c r="A25" s="72"/>
      <c r="B25" s="72"/>
      <c r="C25" s="72"/>
      <c r="D25" s="72"/>
      <c r="E25" s="72"/>
      <c r="F25" s="72"/>
      <c r="G25" s="72"/>
      <c r="H25" s="72"/>
      <c r="I25" s="72"/>
      <c r="J25" s="72"/>
      <c r="K25" s="72"/>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c r="BI25" s="72"/>
      <c r="BJ25" s="72"/>
      <c r="BK25" s="72"/>
      <c r="BL25" s="72"/>
      <c r="BM25" s="72"/>
      <c r="BN25" s="72"/>
      <c r="BO25" s="72"/>
    </row>
    <row r="26" spans="1:96" ht="15.5" x14ac:dyDescent="0.35">
      <c r="A26" s="72"/>
      <c r="B26" s="72"/>
      <c r="C26" s="73" t="s">
        <v>111</v>
      </c>
      <c r="D26" s="72"/>
      <c r="E26" s="72"/>
      <c r="F26" s="72"/>
      <c r="G26" s="72"/>
      <c r="H26" s="72"/>
      <c r="I26" s="72"/>
      <c r="J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c r="AL26" s="72"/>
      <c r="AM26" s="72"/>
      <c r="AN26" s="72"/>
      <c r="AO26" s="72"/>
      <c r="AP26" s="72"/>
      <c r="AQ26" s="72"/>
      <c r="AR26" s="72"/>
      <c r="AS26" s="72"/>
      <c r="AT26" s="72"/>
      <c r="AU26" s="72"/>
      <c r="AV26" s="72"/>
      <c r="AW26" s="72"/>
      <c r="AX26" s="72"/>
      <c r="AY26" s="72"/>
      <c r="AZ26" s="72"/>
      <c r="BA26" s="72"/>
      <c r="BB26" s="72"/>
      <c r="BC26" s="72"/>
      <c r="BD26" s="72"/>
      <c r="BE26" s="72"/>
      <c r="BF26" s="72"/>
      <c r="BG26" s="72"/>
      <c r="BH26" s="72"/>
      <c r="BI26" s="72"/>
      <c r="BJ26" s="72"/>
      <c r="BK26" s="72"/>
      <c r="BL26" s="72"/>
      <c r="BM26" s="72"/>
      <c r="BN26" s="72"/>
      <c r="BO26" s="72"/>
      <c r="BV26" s="292" t="s">
        <v>213</v>
      </c>
      <c r="BW26" s="292"/>
      <c r="BX26" s="292"/>
      <c r="BY26" s="292"/>
      <c r="BZ26" s="292"/>
      <c r="CA26" s="292"/>
      <c r="CB26" s="292"/>
      <c r="CC26" s="292"/>
      <c r="CD26" s="292"/>
      <c r="CE26" s="292"/>
      <c r="CF26" s="292"/>
      <c r="CG26" s="292"/>
      <c r="CH26" s="292"/>
      <c r="CI26" s="292"/>
      <c r="CJ26" s="292"/>
      <c r="CK26" s="292"/>
      <c r="CL26" s="292"/>
      <c r="CM26" s="292"/>
      <c r="CN26" s="292"/>
      <c r="CO26" s="292"/>
      <c r="CP26" s="292"/>
      <c r="CQ26" s="292"/>
      <c r="CR26" s="292"/>
    </row>
    <row r="27" spans="1:96" ht="15.5" x14ac:dyDescent="0.35">
      <c r="A27" s="72"/>
      <c r="B27" s="72"/>
      <c r="C27" s="72"/>
      <c r="D27" s="72"/>
      <c r="E27" s="72"/>
      <c r="F27" s="72"/>
      <c r="G27" s="72"/>
      <c r="H27" s="72"/>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row>
    <row r="28" spans="1:96" ht="15.5" x14ac:dyDescent="0.35">
      <c r="A28" s="72"/>
      <c r="B28" s="72"/>
      <c r="C28" s="72" t="s">
        <v>132</v>
      </c>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72"/>
      <c r="AU28" s="72"/>
      <c r="AV28" s="72"/>
      <c r="AW28" s="72"/>
      <c r="AX28" s="72"/>
      <c r="AY28" s="72"/>
      <c r="AZ28" s="72"/>
      <c r="BA28" s="72"/>
      <c r="BB28" s="72"/>
      <c r="BC28" s="72"/>
      <c r="BD28" s="72"/>
      <c r="BE28" s="72"/>
      <c r="BF28" s="72"/>
      <c r="BG28" s="72"/>
      <c r="BH28" s="72"/>
      <c r="BI28" s="72"/>
      <c r="BJ28" s="72"/>
      <c r="BK28" s="72"/>
      <c r="BL28" s="72"/>
      <c r="BM28" s="72"/>
      <c r="BN28" s="72"/>
      <c r="BO28" s="72"/>
    </row>
    <row r="29" spans="1:96" ht="15.5" x14ac:dyDescent="0.35">
      <c r="A29" s="72"/>
      <c r="B29" s="72"/>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2"/>
      <c r="BM29" s="72"/>
      <c r="BN29" s="72"/>
      <c r="BO29" s="72"/>
    </row>
    <row r="30" spans="1:96" ht="15.5" x14ac:dyDescent="0.35">
      <c r="A30" s="72"/>
      <c r="B30" s="72"/>
      <c r="C30" s="74" t="s">
        <v>116</v>
      </c>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row>
    <row r="31" spans="1:96" ht="15.5" x14ac:dyDescent="0.35">
      <c r="A31" s="72"/>
      <c r="B31" s="72"/>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2"/>
      <c r="BC31" s="72"/>
      <c r="BD31" s="72"/>
      <c r="BE31" s="72"/>
      <c r="BF31" s="72"/>
      <c r="BG31" s="72"/>
      <c r="BH31" s="72"/>
      <c r="BI31" s="72"/>
      <c r="BJ31" s="72"/>
      <c r="BK31" s="72"/>
      <c r="BL31" s="72"/>
      <c r="BM31" s="72"/>
      <c r="BN31" s="72"/>
      <c r="BO31" s="72"/>
    </row>
    <row r="32" spans="1:96" ht="15.5" x14ac:dyDescent="0.35">
      <c r="A32" s="72"/>
      <c r="B32" s="72"/>
      <c r="C32" s="72" t="s">
        <v>112</v>
      </c>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c r="BL32" s="72"/>
      <c r="BM32" s="72"/>
      <c r="BN32" s="72"/>
      <c r="BO32" s="72"/>
    </row>
    <row r="33" spans="1:106" ht="15.5" x14ac:dyDescent="0.35">
      <c r="A33" s="72"/>
      <c r="B33" s="72"/>
      <c r="C33" s="72" t="s">
        <v>113</v>
      </c>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CC33" s="72"/>
      <c r="CD33" s="72"/>
      <c r="CE33" s="72"/>
      <c r="CF33" s="72"/>
      <c r="CG33" s="72"/>
      <c r="CH33" s="72"/>
      <c r="CI33" s="72"/>
      <c r="CJ33" s="72"/>
      <c r="CK33" s="72"/>
      <c r="CL33" s="72"/>
      <c r="CM33" s="72"/>
      <c r="CN33" s="72"/>
      <c r="CO33" s="72"/>
      <c r="CP33" s="72"/>
      <c r="CQ33" s="72"/>
      <c r="CR33" s="72"/>
      <c r="CS33" s="72"/>
      <c r="CT33" s="72"/>
      <c r="CU33" s="72"/>
      <c r="CV33" s="72"/>
      <c r="CW33" s="72"/>
      <c r="CX33" s="72"/>
      <c r="CY33" s="72"/>
      <c r="CZ33" s="72"/>
      <c r="DA33" s="72"/>
      <c r="DB33" s="72"/>
    </row>
    <row r="34" spans="1:106" ht="15.5" x14ac:dyDescent="0.35">
      <c r="CC34" s="72"/>
      <c r="CD34" s="72"/>
      <c r="CE34" s="72"/>
      <c r="CF34" s="72"/>
      <c r="CG34" s="72"/>
      <c r="CH34" s="72"/>
      <c r="CI34" s="72"/>
      <c r="CJ34" s="72"/>
      <c r="CK34" s="72"/>
      <c r="CL34" s="72"/>
      <c r="CM34" s="72"/>
      <c r="CN34" s="72"/>
      <c r="CO34" s="72"/>
      <c r="CP34" s="72"/>
      <c r="CQ34" s="72"/>
      <c r="CR34" s="72"/>
      <c r="CS34" s="72"/>
      <c r="CT34" s="72"/>
      <c r="CU34" s="72"/>
      <c r="CV34" s="72"/>
      <c r="CW34" s="72"/>
      <c r="CX34" s="72"/>
      <c r="CY34" s="72"/>
      <c r="CZ34" s="72"/>
      <c r="DA34" s="72"/>
      <c r="DB34" s="72"/>
    </row>
    <row r="35" spans="1:106" ht="15.5" x14ac:dyDescent="0.35">
      <c r="CC35" s="72"/>
      <c r="CD35" s="72"/>
      <c r="CE35" s="72"/>
      <c r="CF35" s="72"/>
      <c r="CG35" s="72"/>
      <c r="CH35" s="72"/>
      <c r="CI35" s="72"/>
      <c r="CJ35" s="72"/>
      <c r="CK35" s="72"/>
      <c r="CL35" s="72"/>
      <c r="CM35" s="72"/>
      <c r="CN35" s="72"/>
      <c r="CO35" s="72"/>
      <c r="CP35" s="72"/>
      <c r="CQ35" s="72"/>
      <c r="CR35" s="72"/>
      <c r="CS35" s="72"/>
      <c r="CT35" s="72"/>
      <c r="CU35" s="72"/>
      <c r="CV35" s="72"/>
      <c r="CW35" s="72"/>
      <c r="CX35" s="72"/>
      <c r="CY35" s="72"/>
      <c r="CZ35" s="72"/>
      <c r="DA35" s="72"/>
      <c r="DB35" s="72"/>
    </row>
    <row r="36" spans="1:106" ht="15.5" x14ac:dyDescent="0.35">
      <c r="CC36" s="72"/>
      <c r="CD36" s="72"/>
      <c r="CE36" s="72"/>
      <c r="CF36" s="72"/>
      <c r="CG36" s="72"/>
      <c r="CH36" s="72"/>
      <c r="CI36" s="72"/>
      <c r="CJ36" s="72"/>
      <c r="CK36" s="72"/>
      <c r="CL36" s="72"/>
      <c r="CM36" s="72"/>
      <c r="CN36" s="72"/>
      <c r="CO36" s="72"/>
      <c r="CP36" s="72"/>
      <c r="CQ36" s="72"/>
      <c r="CR36" s="72"/>
      <c r="CS36" s="72"/>
      <c r="CT36" s="72"/>
      <c r="CU36" s="72"/>
      <c r="CV36" s="72"/>
      <c r="CW36" s="72"/>
      <c r="CX36" s="72"/>
      <c r="CY36" s="72"/>
      <c r="CZ36" s="72"/>
      <c r="DA36" s="72"/>
      <c r="DB36" s="72"/>
    </row>
    <row r="37" spans="1:106" ht="15.5" x14ac:dyDescent="0.35">
      <c r="CC37" s="72"/>
      <c r="CD37" s="72"/>
      <c r="CE37" s="72"/>
      <c r="CF37" s="72"/>
      <c r="CG37" s="72"/>
      <c r="CH37" s="72"/>
      <c r="CI37" s="72"/>
      <c r="CJ37" s="72"/>
      <c r="CK37" s="72"/>
      <c r="CL37" s="72"/>
      <c r="CM37" s="72"/>
      <c r="CN37" s="72"/>
      <c r="CO37" s="72"/>
      <c r="CP37" s="72"/>
      <c r="CQ37" s="72"/>
      <c r="CR37" s="72"/>
      <c r="CS37" s="72"/>
      <c r="CT37" s="72"/>
      <c r="CU37" s="72"/>
      <c r="CV37" s="72"/>
      <c r="CW37" s="72"/>
      <c r="CX37" s="72"/>
      <c r="CY37" s="72"/>
      <c r="CZ37" s="72"/>
      <c r="DA37" s="72"/>
      <c r="DB37" s="72"/>
    </row>
    <row r="38" spans="1:106" ht="15.5" x14ac:dyDescent="0.35">
      <c r="CC38" s="72"/>
      <c r="CD38" s="72"/>
      <c r="CE38" s="72"/>
      <c r="CF38" s="72"/>
      <c r="CG38" s="72"/>
      <c r="CH38" s="72"/>
      <c r="CI38" s="72"/>
      <c r="CJ38" s="72"/>
      <c r="CK38" s="72"/>
      <c r="CL38" s="72"/>
      <c r="CM38" s="72"/>
      <c r="CN38" s="72"/>
      <c r="CO38" s="72"/>
      <c r="CP38" s="72"/>
      <c r="CQ38" s="72"/>
      <c r="CR38" s="72"/>
      <c r="CS38" s="72"/>
      <c r="CT38" s="72"/>
      <c r="CU38" s="72"/>
      <c r="CV38" s="72"/>
      <c r="CW38" s="72"/>
      <c r="CX38" s="72"/>
      <c r="CY38" s="72"/>
      <c r="CZ38" s="72"/>
      <c r="DA38" s="72"/>
      <c r="DB38" s="72"/>
    </row>
    <row r="39" spans="1:106" ht="15.5" x14ac:dyDescent="0.35">
      <c r="CC39" s="72"/>
      <c r="CD39" s="72"/>
      <c r="CE39" s="72"/>
      <c r="CF39" s="72"/>
      <c r="CG39" s="72"/>
      <c r="CH39" s="72"/>
      <c r="CI39" s="72"/>
      <c r="CJ39" s="72"/>
      <c r="CK39" s="72"/>
      <c r="CL39" s="72"/>
      <c r="CM39" s="72"/>
      <c r="CN39" s="72"/>
      <c r="CO39" s="72"/>
      <c r="CP39" s="72"/>
      <c r="CQ39" s="72"/>
      <c r="CR39" s="72"/>
      <c r="CS39" s="72"/>
      <c r="CT39" s="72"/>
      <c r="CU39" s="72"/>
      <c r="CV39" s="72"/>
      <c r="CW39" s="72"/>
      <c r="CX39" s="72"/>
      <c r="CY39" s="72"/>
      <c r="CZ39" s="72"/>
      <c r="DA39" s="72"/>
      <c r="DB39" s="72"/>
    </row>
    <row r="40" spans="1:106" ht="15.5" x14ac:dyDescent="0.35">
      <c r="CC40" s="72"/>
      <c r="CD40" s="72"/>
      <c r="CE40" s="72"/>
      <c r="CF40" s="72"/>
      <c r="CG40" s="72"/>
      <c r="CH40" s="72"/>
      <c r="CI40" s="72"/>
      <c r="CJ40" s="72"/>
      <c r="CK40" s="72"/>
      <c r="CL40" s="72"/>
      <c r="CM40" s="72"/>
      <c r="CN40" s="72"/>
      <c r="CO40" s="72"/>
      <c r="CP40" s="72"/>
      <c r="CQ40" s="72"/>
      <c r="CR40" s="72"/>
      <c r="CS40" s="72"/>
      <c r="CT40" s="72"/>
      <c r="CU40" s="72"/>
      <c r="CV40" s="72"/>
      <c r="CW40" s="72"/>
      <c r="CX40" s="72"/>
      <c r="CY40" s="72"/>
      <c r="CZ40" s="72"/>
      <c r="DA40" s="72"/>
      <c r="DB40" s="72"/>
    </row>
    <row r="41" spans="1:106" ht="15.5" x14ac:dyDescent="0.35">
      <c r="CC41" s="72"/>
      <c r="CD41" s="72"/>
      <c r="CE41" s="72"/>
      <c r="CF41" s="72"/>
      <c r="CG41" s="72"/>
      <c r="CH41" s="72"/>
      <c r="CI41" s="72"/>
      <c r="CJ41" s="72"/>
      <c r="CK41" s="72"/>
      <c r="CL41" s="72"/>
      <c r="CM41" s="72"/>
      <c r="CN41" s="72"/>
      <c r="CO41" s="72"/>
      <c r="CP41" s="72"/>
      <c r="CQ41" s="72"/>
      <c r="CR41" s="72"/>
      <c r="CS41" s="72"/>
      <c r="CT41" s="72"/>
      <c r="CU41" s="72"/>
      <c r="CV41" s="72"/>
      <c r="CW41" s="72"/>
      <c r="CX41" s="72"/>
      <c r="CY41" s="72"/>
      <c r="CZ41" s="72"/>
      <c r="DA41" s="72"/>
      <c r="DB41" s="72"/>
    </row>
    <row r="42" spans="1:106" ht="15.5" x14ac:dyDescent="0.35">
      <c r="CC42" s="72"/>
      <c r="CD42" s="72"/>
      <c r="CE42" s="72"/>
      <c r="CF42" s="72"/>
      <c r="CG42" s="72"/>
      <c r="CH42" s="72"/>
      <c r="CI42" s="72"/>
      <c r="CJ42" s="72"/>
      <c r="CK42" s="72"/>
      <c r="CL42" s="72"/>
      <c r="CM42" s="72"/>
      <c r="CN42" s="72"/>
      <c r="CO42" s="72"/>
      <c r="CP42" s="72"/>
      <c r="CQ42" s="72"/>
      <c r="CR42" s="72"/>
      <c r="CS42" s="72"/>
      <c r="CT42" s="72"/>
      <c r="CU42" s="72"/>
      <c r="CV42" s="72"/>
      <c r="CW42" s="72"/>
      <c r="CX42" s="72"/>
      <c r="CY42" s="72"/>
      <c r="CZ42" s="72"/>
      <c r="DA42" s="72"/>
      <c r="DB42" s="72"/>
    </row>
    <row r="43" spans="1:106" ht="15.5" x14ac:dyDescent="0.35">
      <c r="CC43" s="72"/>
      <c r="CD43" s="72"/>
      <c r="CE43" s="72"/>
      <c r="CF43" s="72"/>
      <c r="CG43" s="72"/>
      <c r="CH43" s="72"/>
      <c r="CI43" s="72"/>
      <c r="CJ43" s="72"/>
      <c r="CK43" s="72"/>
      <c r="CL43" s="72"/>
      <c r="CM43" s="72"/>
      <c r="CN43" s="72"/>
      <c r="CO43" s="72"/>
      <c r="CP43" s="72"/>
      <c r="CQ43" s="72"/>
      <c r="CR43" s="72"/>
      <c r="CS43" s="72"/>
      <c r="CT43" s="72"/>
      <c r="CU43" s="72"/>
      <c r="CV43" s="72"/>
      <c r="CW43" s="72"/>
      <c r="CX43" s="72"/>
      <c r="CY43" s="72"/>
      <c r="CZ43" s="72"/>
      <c r="DA43" s="72"/>
      <c r="DB43" s="72"/>
    </row>
    <row r="44" spans="1:106" ht="15.5" x14ac:dyDescent="0.35">
      <c r="CC44" s="72"/>
      <c r="CD44" s="72"/>
      <c r="CE44" s="72"/>
      <c r="CF44" s="72"/>
      <c r="CG44" s="72"/>
      <c r="CH44" s="72"/>
      <c r="CI44" s="72"/>
      <c r="CJ44" s="72"/>
      <c r="CK44" s="72"/>
      <c r="CL44" s="72"/>
      <c r="CM44" s="72"/>
      <c r="CN44" s="72"/>
      <c r="CO44" s="72"/>
      <c r="CP44" s="72"/>
      <c r="CQ44" s="72"/>
      <c r="CR44" s="72"/>
      <c r="CS44" s="72"/>
      <c r="CT44" s="72"/>
      <c r="CU44" s="72"/>
      <c r="CV44" s="72"/>
      <c r="CW44" s="72"/>
      <c r="CX44" s="72"/>
      <c r="CY44" s="72"/>
      <c r="CZ44" s="72"/>
      <c r="DA44" s="72"/>
      <c r="DB44" s="72"/>
    </row>
    <row r="45" spans="1:106" ht="15.5" x14ac:dyDescent="0.35">
      <c r="CC45" s="72"/>
      <c r="CD45" s="72"/>
      <c r="CE45" s="72"/>
      <c r="CF45" s="72"/>
      <c r="CG45" s="72"/>
      <c r="CH45" s="72"/>
      <c r="CI45" s="72"/>
      <c r="CJ45" s="72"/>
      <c r="CK45" s="72"/>
      <c r="CL45" s="72"/>
      <c r="CM45" s="72"/>
      <c r="CN45" s="72"/>
      <c r="CO45" s="72"/>
      <c r="CP45" s="72"/>
      <c r="CQ45" s="72"/>
      <c r="CR45" s="72"/>
      <c r="CS45" s="72"/>
      <c r="CT45" s="72"/>
      <c r="CU45" s="72"/>
      <c r="CV45" s="72"/>
      <c r="CW45" s="72"/>
      <c r="CX45" s="72"/>
      <c r="CY45" s="72"/>
      <c r="CZ45" s="72"/>
      <c r="DA45" s="72"/>
      <c r="DB45" s="72"/>
    </row>
    <row r="46" spans="1:106" ht="15.5" x14ac:dyDescent="0.35">
      <c r="CC46" s="72"/>
      <c r="CD46" s="72"/>
      <c r="CE46" s="72"/>
      <c r="CF46" s="72"/>
      <c r="CG46" s="72"/>
      <c r="CH46" s="72"/>
      <c r="CI46" s="72"/>
      <c r="CJ46" s="72"/>
      <c r="CK46" s="72"/>
      <c r="CL46" s="72"/>
      <c r="CM46" s="72"/>
      <c r="CN46" s="72"/>
      <c r="CO46" s="72"/>
      <c r="CP46" s="72"/>
      <c r="CQ46" s="72"/>
      <c r="CR46" s="72"/>
      <c r="CS46" s="72"/>
      <c r="CT46" s="72"/>
      <c r="CU46" s="72"/>
      <c r="CV46" s="72"/>
      <c r="CW46" s="72"/>
      <c r="CX46" s="72"/>
      <c r="CY46" s="72"/>
      <c r="CZ46" s="72"/>
      <c r="DA46" s="72"/>
      <c r="DB46" s="72"/>
    </row>
    <row r="47" spans="1:106" ht="15.5" x14ac:dyDescent="0.35">
      <c r="CC47" s="72"/>
      <c r="CD47" s="72"/>
      <c r="CE47" s="72"/>
      <c r="CF47" s="72"/>
      <c r="CG47" s="72"/>
      <c r="CH47" s="72"/>
      <c r="CI47" s="72"/>
      <c r="CJ47" s="72"/>
      <c r="CK47" s="72"/>
      <c r="CL47" s="72"/>
      <c r="CM47" s="72"/>
      <c r="CN47" s="72"/>
      <c r="CO47" s="72"/>
      <c r="CP47" s="72"/>
      <c r="CQ47" s="72"/>
      <c r="CR47" s="72"/>
      <c r="CS47" s="72"/>
      <c r="CT47" s="72"/>
      <c r="CU47" s="72"/>
      <c r="CV47" s="72"/>
      <c r="CW47" s="72"/>
      <c r="CX47" s="72"/>
      <c r="CY47" s="72"/>
      <c r="CZ47" s="72"/>
      <c r="DA47" s="72"/>
      <c r="DB47" s="72"/>
    </row>
    <row r="48" spans="1:106" ht="15.5" x14ac:dyDescent="0.35">
      <c r="CC48" s="72"/>
      <c r="CD48" s="72"/>
      <c r="CE48" s="72"/>
      <c r="CF48" s="72"/>
      <c r="CG48" s="72"/>
      <c r="CH48" s="72"/>
      <c r="CI48" s="72"/>
      <c r="CJ48" s="72"/>
      <c r="CK48" s="72"/>
      <c r="CL48" s="72"/>
      <c r="CM48" s="72"/>
      <c r="CN48" s="72"/>
      <c r="CO48" s="72"/>
      <c r="CP48" s="72"/>
      <c r="CQ48" s="72"/>
      <c r="CR48" s="72"/>
      <c r="CS48" s="72"/>
      <c r="CT48" s="72"/>
      <c r="CU48" s="72"/>
      <c r="CV48" s="72"/>
      <c r="CW48" s="72"/>
      <c r="CX48" s="72"/>
      <c r="CY48" s="72"/>
      <c r="CZ48" s="72"/>
      <c r="DA48" s="72"/>
      <c r="DB48" s="72"/>
    </row>
    <row r="49" spans="81:106" ht="15.5" x14ac:dyDescent="0.35">
      <c r="CC49" s="72"/>
      <c r="CD49" s="72"/>
      <c r="CE49" s="72"/>
      <c r="CF49" s="72"/>
      <c r="CG49" s="72"/>
      <c r="CH49" s="72"/>
      <c r="CI49" s="72"/>
      <c r="CJ49" s="72"/>
      <c r="CK49" s="72"/>
      <c r="CL49" s="72"/>
      <c r="CM49" s="72"/>
      <c r="CN49" s="72"/>
      <c r="CO49" s="72"/>
      <c r="CP49" s="72"/>
      <c r="CQ49" s="72"/>
      <c r="CR49" s="72"/>
      <c r="CS49" s="72"/>
      <c r="CT49" s="72"/>
      <c r="CU49" s="72"/>
      <c r="CV49" s="72"/>
      <c r="CW49" s="72"/>
      <c r="CX49" s="72"/>
      <c r="CY49" s="72"/>
      <c r="CZ49" s="72"/>
      <c r="DA49" s="72"/>
      <c r="DB49" s="72"/>
    </row>
    <row r="50" spans="81:106" ht="15.5" x14ac:dyDescent="0.35">
      <c r="CC50" s="72"/>
      <c r="CD50" s="72"/>
      <c r="CE50" s="72"/>
      <c r="CF50" s="72"/>
      <c r="CG50" s="72"/>
      <c r="CH50" s="72"/>
      <c r="CI50" s="72"/>
      <c r="CJ50" s="72"/>
      <c r="CK50" s="72"/>
      <c r="CL50" s="72"/>
      <c r="CM50" s="72"/>
      <c r="CN50" s="72"/>
      <c r="CO50" s="72"/>
      <c r="CP50" s="72"/>
      <c r="CQ50" s="72"/>
      <c r="CR50" s="72"/>
      <c r="CS50" s="72"/>
      <c r="CT50" s="72"/>
      <c r="CU50" s="72"/>
      <c r="CV50" s="72"/>
      <c r="CW50" s="72"/>
      <c r="CX50" s="72"/>
      <c r="CY50" s="72"/>
      <c r="CZ50" s="72"/>
      <c r="DA50" s="72"/>
      <c r="DB50" s="72"/>
    </row>
    <row r="51" spans="81:106" ht="15.5" x14ac:dyDescent="0.35">
      <c r="CC51" s="72"/>
      <c r="CD51" s="72"/>
      <c r="CE51" s="72"/>
      <c r="CF51" s="72"/>
      <c r="CG51" s="72"/>
      <c r="CH51" s="72"/>
      <c r="CI51" s="72"/>
      <c r="CJ51" s="72"/>
      <c r="CK51" s="72"/>
      <c r="CL51" s="72"/>
      <c r="CM51" s="72"/>
      <c r="CN51" s="72"/>
      <c r="CO51" s="72"/>
      <c r="CP51" s="72"/>
      <c r="CQ51" s="72"/>
      <c r="CR51" s="72"/>
      <c r="CS51" s="72"/>
      <c r="CT51" s="72"/>
      <c r="CU51" s="72"/>
      <c r="CV51" s="72"/>
      <c r="CW51" s="72"/>
      <c r="CX51" s="72"/>
      <c r="CY51" s="72"/>
      <c r="CZ51" s="72"/>
      <c r="DA51" s="72"/>
      <c r="DB51" s="72"/>
    </row>
    <row r="52" spans="81:106" ht="15.5" x14ac:dyDescent="0.35">
      <c r="CC52" s="72"/>
      <c r="CD52" s="72"/>
      <c r="CE52" s="72"/>
      <c r="CF52" s="72"/>
      <c r="CG52" s="72"/>
      <c r="CH52" s="72"/>
      <c r="CI52" s="72"/>
      <c r="CJ52" s="72"/>
      <c r="CK52" s="72"/>
      <c r="CL52" s="72"/>
      <c r="CM52" s="72"/>
      <c r="CN52" s="72"/>
      <c r="CO52" s="72"/>
      <c r="CP52" s="72"/>
      <c r="CQ52" s="72"/>
      <c r="CR52" s="72"/>
      <c r="CS52" s="72"/>
      <c r="CT52" s="72"/>
      <c r="CU52" s="72"/>
      <c r="CV52" s="72"/>
      <c r="CW52" s="72"/>
      <c r="CX52" s="72"/>
      <c r="CY52" s="72"/>
      <c r="CZ52" s="72"/>
      <c r="DA52" s="72"/>
      <c r="DB52" s="72"/>
    </row>
    <row r="53" spans="81:106" ht="15.5" x14ac:dyDescent="0.35">
      <c r="CC53" s="72"/>
      <c r="CD53" s="72"/>
      <c r="CE53" s="72"/>
      <c r="CF53" s="72"/>
      <c r="CG53" s="72"/>
      <c r="CH53" s="72"/>
      <c r="CI53" s="72"/>
      <c r="CJ53" s="72"/>
      <c r="CK53" s="72"/>
      <c r="CL53" s="72"/>
      <c r="CM53" s="72"/>
      <c r="CN53" s="72"/>
      <c r="CO53" s="72"/>
      <c r="CP53" s="72"/>
      <c r="CQ53" s="72"/>
      <c r="CR53" s="72"/>
      <c r="CS53" s="72"/>
      <c r="CT53" s="72"/>
      <c r="CU53" s="72"/>
      <c r="CV53" s="72"/>
      <c r="CW53" s="72"/>
      <c r="CX53" s="72"/>
      <c r="CY53" s="72"/>
      <c r="CZ53" s="72"/>
      <c r="DA53" s="72"/>
      <c r="DB53" s="72"/>
    </row>
    <row r="54" spans="81:106" ht="15.5" x14ac:dyDescent="0.35">
      <c r="CC54" s="72"/>
      <c r="CD54" s="72"/>
      <c r="CE54" s="72"/>
      <c r="CF54" s="72"/>
      <c r="CG54" s="72"/>
      <c r="CH54" s="72"/>
      <c r="CI54" s="72"/>
      <c r="CJ54" s="72"/>
      <c r="CK54" s="72"/>
      <c r="CL54" s="72"/>
      <c r="CM54" s="72"/>
      <c r="CN54" s="72"/>
      <c r="CO54" s="72"/>
      <c r="CP54" s="72"/>
      <c r="CQ54" s="72"/>
      <c r="CR54" s="72"/>
      <c r="CS54" s="72"/>
      <c r="CT54" s="72"/>
      <c r="CU54" s="72"/>
      <c r="CV54" s="72"/>
      <c r="CW54" s="72"/>
      <c r="CX54" s="72"/>
      <c r="CY54" s="72"/>
      <c r="CZ54" s="72"/>
      <c r="DA54" s="72"/>
      <c r="DB54" s="72"/>
    </row>
    <row r="55" spans="81:106" ht="15.5" x14ac:dyDescent="0.35">
      <c r="CC55" s="72"/>
      <c r="CD55" s="72"/>
      <c r="CE55" s="72"/>
      <c r="CF55" s="72"/>
      <c r="CG55" s="72"/>
      <c r="CH55" s="72"/>
      <c r="CI55" s="72"/>
      <c r="CJ55" s="72"/>
      <c r="CK55" s="72"/>
      <c r="CL55" s="72"/>
      <c r="CM55" s="72"/>
      <c r="CN55" s="72"/>
      <c r="CO55" s="72"/>
      <c r="CP55" s="72"/>
      <c r="CQ55" s="72"/>
      <c r="CR55" s="72"/>
      <c r="CS55" s="72"/>
      <c r="CT55" s="72"/>
      <c r="CU55" s="72"/>
      <c r="CV55" s="72"/>
      <c r="CW55" s="72"/>
      <c r="CX55" s="72"/>
      <c r="CY55" s="72"/>
      <c r="CZ55" s="72"/>
      <c r="DA55" s="72"/>
      <c r="DB55" s="72"/>
    </row>
    <row r="56" spans="81:106" ht="15.5" x14ac:dyDescent="0.35">
      <c r="CC56" s="72"/>
      <c r="CD56" s="72"/>
      <c r="CE56" s="72"/>
      <c r="CF56" s="72"/>
      <c r="CG56" s="72"/>
      <c r="CH56" s="72"/>
      <c r="CI56" s="72"/>
      <c r="CJ56" s="72"/>
      <c r="CK56" s="72"/>
      <c r="CL56" s="72"/>
      <c r="CM56" s="72"/>
      <c r="CN56" s="72"/>
      <c r="CO56" s="72"/>
      <c r="CP56" s="72"/>
      <c r="CQ56" s="72"/>
      <c r="CR56" s="72"/>
      <c r="CS56" s="72"/>
      <c r="CT56" s="72"/>
      <c r="CU56" s="72"/>
      <c r="CV56" s="72"/>
      <c r="CW56" s="72"/>
      <c r="CX56" s="72"/>
      <c r="CY56" s="72"/>
      <c r="CZ56" s="72"/>
      <c r="DA56" s="72"/>
      <c r="DB56" s="72"/>
    </row>
    <row r="57" spans="81:106" ht="15.5" x14ac:dyDescent="0.35">
      <c r="CC57" s="72"/>
      <c r="CD57" s="72"/>
      <c r="CE57" s="72"/>
      <c r="CF57" s="72"/>
      <c r="CG57" s="72"/>
      <c r="CH57" s="72"/>
      <c r="CI57" s="72"/>
      <c r="CJ57" s="72"/>
      <c r="CK57" s="72"/>
      <c r="CL57" s="72"/>
      <c r="CM57" s="72"/>
      <c r="CN57" s="72"/>
      <c r="CO57" s="72"/>
      <c r="CP57" s="72"/>
      <c r="CQ57" s="72"/>
      <c r="CR57" s="72"/>
      <c r="CS57" s="72"/>
      <c r="CT57" s="72"/>
      <c r="CU57" s="72"/>
      <c r="CV57" s="72"/>
      <c r="CW57" s="72"/>
      <c r="CX57" s="72"/>
      <c r="CY57" s="72"/>
      <c r="CZ57" s="72"/>
      <c r="DA57" s="72"/>
      <c r="DB57" s="72"/>
    </row>
    <row r="58" spans="81:106" ht="15.5" x14ac:dyDescent="0.35">
      <c r="CC58" s="72"/>
      <c r="CD58" s="72"/>
      <c r="CE58" s="72"/>
      <c r="CF58" s="72"/>
      <c r="CG58" s="72"/>
      <c r="CH58" s="72"/>
      <c r="CI58" s="72"/>
      <c r="CJ58" s="72"/>
      <c r="CK58" s="72"/>
      <c r="CL58" s="72"/>
      <c r="CM58" s="72"/>
      <c r="CN58" s="72"/>
      <c r="CO58" s="72"/>
      <c r="CP58" s="72"/>
      <c r="CQ58" s="72"/>
      <c r="CR58" s="72"/>
      <c r="CS58" s="72"/>
      <c r="CT58" s="72"/>
      <c r="CU58" s="72"/>
      <c r="CV58" s="72"/>
      <c r="CW58" s="72"/>
      <c r="CX58" s="72"/>
      <c r="CY58" s="72"/>
      <c r="CZ58" s="72"/>
      <c r="DA58" s="72"/>
      <c r="DB58" s="72"/>
    </row>
  </sheetData>
  <sheetProtection password="CD08" sheet="1" objects="1" scenarios="1"/>
  <mergeCells count="6">
    <mergeCell ref="C6:BO9"/>
    <mergeCell ref="BU2:CT2"/>
    <mergeCell ref="BV26:CR26"/>
    <mergeCell ref="C13:BR14"/>
    <mergeCell ref="E17:BH18"/>
    <mergeCell ref="E19:BH20"/>
  </mergeCells>
  <pageMargins left="0.7" right="0.7" top="0.75" bottom="0.75" header="0.3" footer="0.3"/>
  <pageSetup scale="5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7" tint="0.59999389629810485"/>
  </sheetPr>
  <dimension ref="A1:BO46"/>
  <sheetViews>
    <sheetView showGridLines="0" showRowColHeaders="0" view="pageBreakPreview" zoomScale="80" zoomScaleNormal="80" zoomScaleSheetLayoutView="80" workbookViewId="0">
      <selection activeCell="AK60" sqref="AK60"/>
    </sheetView>
  </sheetViews>
  <sheetFormatPr defaultColWidth="1.7265625" defaultRowHeight="12.5" x14ac:dyDescent="0.25"/>
  <sheetData>
    <row r="1" spans="1:67" ht="15.5" x14ac:dyDescent="0.35">
      <c r="A1" s="72"/>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c r="AK1" s="72"/>
      <c r="AL1" s="72"/>
      <c r="AM1" s="72"/>
      <c r="AN1" s="72"/>
      <c r="AO1" s="72"/>
      <c r="AP1" s="72"/>
      <c r="AQ1" s="72"/>
      <c r="AR1" s="72"/>
      <c r="AS1" s="72"/>
      <c r="AT1" s="72"/>
      <c r="AU1" s="72"/>
      <c r="AV1" s="72"/>
      <c r="AW1" s="72"/>
      <c r="AX1" s="72"/>
      <c r="AY1" s="72"/>
      <c r="AZ1" s="72"/>
      <c r="BA1" s="72"/>
      <c r="BB1" s="72"/>
      <c r="BC1" s="72"/>
      <c r="BD1" s="72"/>
      <c r="BE1" s="72"/>
      <c r="BF1" s="72"/>
      <c r="BG1" s="72"/>
      <c r="BH1" s="72"/>
      <c r="BI1" s="72"/>
      <c r="BJ1" s="72"/>
      <c r="BK1" s="72"/>
      <c r="BL1" s="72"/>
      <c r="BM1" s="72"/>
      <c r="BN1" s="72"/>
      <c r="BO1" s="72"/>
    </row>
    <row r="2" spans="1:67" ht="21" x14ac:dyDescent="0.5">
      <c r="A2" s="72"/>
      <c r="B2" s="72"/>
      <c r="C2" s="75" t="s">
        <v>136</v>
      </c>
      <c r="D2" s="72"/>
      <c r="E2" s="72"/>
      <c r="F2" s="72"/>
      <c r="G2" s="72"/>
      <c r="H2" s="72"/>
      <c r="I2" s="72"/>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row>
    <row r="3" spans="1:67" ht="15.5" x14ac:dyDescent="0.35">
      <c r="A3" s="72"/>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row>
    <row r="4" spans="1:67" ht="15.5" x14ac:dyDescent="0.35">
      <c r="A4" s="72"/>
      <c r="B4" s="72"/>
      <c r="C4" s="73" t="s">
        <v>114</v>
      </c>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row>
    <row r="5" spans="1:67" ht="15.5" x14ac:dyDescent="0.35">
      <c r="A5" s="72"/>
      <c r="B5" s="72"/>
      <c r="C5" s="72"/>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row>
    <row r="6" spans="1:67" ht="15.5" x14ac:dyDescent="0.35">
      <c r="A6" s="72"/>
      <c r="B6" s="72"/>
      <c r="C6" s="293" t="s">
        <v>137</v>
      </c>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3"/>
      <c r="AN6" s="293"/>
      <c r="AO6" s="293"/>
      <c r="AP6" s="293"/>
      <c r="AQ6" s="293"/>
      <c r="AR6" s="293"/>
      <c r="AS6" s="293"/>
      <c r="AT6" s="293"/>
      <c r="AU6" s="293"/>
      <c r="AV6" s="293"/>
      <c r="AW6" s="293"/>
      <c r="AX6" s="293"/>
      <c r="AY6" s="293"/>
      <c r="AZ6" s="293"/>
      <c r="BA6" s="293"/>
      <c r="BB6" s="293"/>
      <c r="BC6" s="293"/>
      <c r="BD6" s="293"/>
      <c r="BE6" s="293"/>
      <c r="BF6" s="293"/>
      <c r="BG6" s="293"/>
      <c r="BH6" s="293"/>
      <c r="BI6" s="293"/>
      <c r="BJ6" s="293"/>
      <c r="BK6" s="293"/>
      <c r="BL6" s="293"/>
      <c r="BM6" s="293"/>
      <c r="BN6" s="293"/>
      <c r="BO6" s="293"/>
    </row>
    <row r="7" spans="1:67" ht="15.5" x14ac:dyDescent="0.35">
      <c r="A7" s="72"/>
      <c r="B7" s="72"/>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3"/>
      <c r="AN7" s="293"/>
      <c r="AO7" s="293"/>
      <c r="AP7" s="293"/>
      <c r="AQ7" s="293"/>
      <c r="AR7" s="293"/>
      <c r="AS7" s="293"/>
      <c r="AT7" s="293"/>
      <c r="AU7" s="293"/>
      <c r="AV7" s="293"/>
      <c r="AW7" s="293"/>
      <c r="AX7" s="293"/>
      <c r="AY7" s="293"/>
      <c r="AZ7" s="293"/>
      <c r="BA7" s="293"/>
      <c r="BB7" s="293"/>
      <c r="BC7" s="293"/>
      <c r="BD7" s="293"/>
      <c r="BE7" s="293"/>
      <c r="BF7" s="293"/>
      <c r="BG7" s="293"/>
      <c r="BH7" s="293"/>
      <c r="BI7" s="293"/>
      <c r="BJ7" s="293"/>
      <c r="BK7" s="293"/>
      <c r="BL7" s="293"/>
      <c r="BM7" s="293"/>
      <c r="BN7" s="293"/>
      <c r="BO7" s="293"/>
    </row>
    <row r="8" spans="1:67" ht="15.5" x14ac:dyDescent="0.35">
      <c r="A8" s="72"/>
      <c r="B8" s="72"/>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c r="AN8" s="293"/>
      <c r="AO8" s="293"/>
      <c r="AP8" s="293"/>
      <c r="AQ8" s="293"/>
      <c r="AR8" s="293"/>
      <c r="AS8" s="293"/>
      <c r="AT8" s="293"/>
      <c r="AU8" s="293"/>
      <c r="AV8" s="293"/>
      <c r="AW8" s="293"/>
      <c r="AX8" s="293"/>
      <c r="AY8" s="293"/>
      <c r="AZ8" s="293"/>
      <c r="BA8" s="293"/>
      <c r="BB8" s="293"/>
      <c r="BC8" s="293"/>
      <c r="BD8" s="293"/>
      <c r="BE8" s="293"/>
      <c r="BF8" s="293"/>
      <c r="BG8" s="293"/>
      <c r="BH8" s="293"/>
      <c r="BI8" s="293"/>
      <c r="BJ8" s="293"/>
      <c r="BK8" s="293"/>
      <c r="BL8" s="293"/>
      <c r="BM8" s="293"/>
      <c r="BN8" s="293"/>
      <c r="BO8" s="293"/>
    </row>
    <row r="9" spans="1:67" ht="15.5" x14ac:dyDescent="0.35">
      <c r="A9" s="72"/>
      <c r="B9" s="72"/>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7"/>
      <c r="AI9" s="77"/>
      <c r="AJ9" s="77"/>
      <c r="AK9" s="77"/>
      <c r="AL9" s="77"/>
      <c r="AM9" s="77"/>
      <c r="AN9" s="77"/>
      <c r="AO9" s="77"/>
      <c r="AP9" s="77"/>
      <c r="AQ9" s="77"/>
      <c r="AR9" s="77"/>
      <c r="AS9" s="77"/>
      <c r="AT9" s="77"/>
      <c r="AU9" s="77"/>
      <c r="AV9" s="77"/>
      <c r="AW9" s="77"/>
      <c r="AX9" s="77"/>
      <c r="AY9" s="77"/>
      <c r="AZ9" s="77"/>
      <c r="BA9" s="77"/>
      <c r="BB9" s="77"/>
      <c r="BC9" s="77"/>
      <c r="BD9" s="77"/>
      <c r="BE9" s="77"/>
      <c r="BF9" s="77"/>
      <c r="BG9" s="77"/>
      <c r="BH9" s="77"/>
      <c r="BI9" s="77"/>
      <c r="BJ9" s="77"/>
      <c r="BK9" s="77"/>
      <c r="BL9" s="77"/>
      <c r="BM9" s="77"/>
      <c r="BN9" s="77"/>
      <c r="BO9" s="77"/>
    </row>
    <row r="10" spans="1:67" ht="15.5" x14ac:dyDescent="0.35">
      <c r="A10" s="72"/>
      <c r="B10" s="72"/>
      <c r="C10" s="73" t="s">
        <v>115</v>
      </c>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row>
    <row r="11" spans="1:67" ht="15.5" x14ac:dyDescent="0.35">
      <c r="A11" s="72"/>
      <c r="B11" s="72"/>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row>
    <row r="12" spans="1:67" ht="15.5" x14ac:dyDescent="0.35">
      <c r="A12" s="72"/>
      <c r="B12" s="72"/>
      <c r="C12" s="72" t="s">
        <v>214</v>
      </c>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row>
    <row r="13" spans="1:67" ht="15.5" x14ac:dyDescent="0.35">
      <c r="A13" s="72"/>
      <c r="B13" s="72"/>
      <c r="C13" s="72"/>
      <c r="D13" s="72"/>
      <c r="E13" s="72" t="s">
        <v>215</v>
      </c>
      <c r="F13" s="72"/>
      <c r="G13" s="72"/>
      <c r="H13" s="72"/>
      <c r="I13" s="72"/>
      <c r="J13" s="72"/>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72"/>
      <c r="AX13" s="72"/>
      <c r="AY13" s="72"/>
      <c r="AZ13" s="72"/>
      <c r="BA13" s="72"/>
      <c r="BB13" s="72"/>
      <c r="BC13" s="72"/>
      <c r="BD13" s="72"/>
      <c r="BE13" s="72"/>
      <c r="BF13" s="72"/>
      <c r="BG13" s="72"/>
      <c r="BH13" s="72"/>
      <c r="BI13" s="72"/>
      <c r="BJ13" s="72"/>
      <c r="BK13" s="72"/>
      <c r="BL13" s="72"/>
      <c r="BM13" s="72"/>
      <c r="BN13" s="72"/>
      <c r="BO13" s="72"/>
    </row>
    <row r="14" spans="1:67" ht="15.5" x14ac:dyDescent="0.35">
      <c r="A14" s="72"/>
      <c r="B14" s="72"/>
      <c r="C14" s="72"/>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72"/>
      <c r="BG14" s="72"/>
      <c r="BH14" s="72"/>
      <c r="BI14" s="72"/>
      <c r="BJ14" s="72"/>
      <c r="BK14" s="72"/>
      <c r="BL14" s="72"/>
      <c r="BM14" s="72"/>
      <c r="BN14" s="72"/>
      <c r="BO14" s="72"/>
    </row>
    <row r="15" spans="1:67" ht="15.5" x14ac:dyDescent="0.35">
      <c r="A15" s="72"/>
      <c r="B15" s="72"/>
      <c r="C15" s="72" t="s">
        <v>207</v>
      </c>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row>
    <row r="16" spans="1:67" ht="15.5" x14ac:dyDescent="0.35">
      <c r="A16" s="72"/>
      <c r="B16" s="72"/>
      <c r="C16" s="72"/>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72"/>
      <c r="AS16" s="72"/>
      <c r="AT16" s="72"/>
      <c r="AU16" s="72"/>
      <c r="AV16" s="72"/>
      <c r="AW16" s="72"/>
      <c r="AX16" s="72"/>
      <c r="AY16" s="72"/>
      <c r="AZ16" s="72"/>
      <c r="BA16" s="72"/>
      <c r="BB16" s="72"/>
      <c r="BC16" s="72"/>
      <c r="BD16" s="72"/>
      <c r="BE16" s="72"/>
      <c r="BF16" s="72"/>
      <c r="BG16" s="72"/>
      <c r="BH16" s="72"/>
      <c r="BI16" s="72"/>
      <c r="BJ16" s="72"/>
      <c r="BK16" s="72"/>
      <c r="BL16" s="72"/>
      <c r="BM16" s="72"/>
      <c r="BN16" s="72"/>
      <c r="BO16" s="72"/>
    </row>
    <row r="17" spans="1:67" ht="15.5" x14ac:dyDescent="0.35">
      <c r="A17" s="72"/>
      <c r="B17" s="72"/>
      <c r="C17" s="72" t="s">
        <v>158</v>
      </c>
      <c r="D17" s="72"/>
      <c r="F17" s="72"/>
      <c r="G17" s="72"/>
      <c r="H17" s="72"/>
      <c r="I17" s="72"/>
      <c r="J17" s="72"/>
      <c r="K17" s="72"/>
      <c r="L17" s="72"/>
      <c r="M17" s="72"/>
      <c r="N17" s="72"/>
      <c r="O17" s="72"/>
      <c r="P17" s="72"/>
      <c r="Q17" s="72"/>
      <c r="R17" s="72"/>
      <c r="S17" s="72"/>
      <c r="T17" s="72"/>
      <c r="U17" s="72"/>
      <c r="V17" s="72"/>
      <c r="W17" s="72"/>
      <c r="X17" s="72"/>
      <c r="Y17" s="72"/>
      <c r="Z17" s="72"/>
      <c r="AA17" s="72"/>
      <c r="AB17" s="72"/>
      <c r="AC17" s="72"/>
      <c r="AD17" s="72"/>
      <c r="AE17" s="72"/>
      <c r="AF17" s="72"/>
      <c r="AG17" s="72"/>
      <c r="AH17" s="72"/>
      <c r="AI17" s="72"/>
      <c r="AJ17" s="72"/>
      <c r="AK17" s="72"/>
      <c r="AL17" s="72"/>
      <c r="AM17" s="72"/>
      <c r="AN17" s="72"/>
      <c r="AO17" s="72"/>
      <c r="AP17" s="72"/>
      <c r="AQ17" s="72"/>
      <c r="AR17" s="72"/>
      <c r="AS17" s="72"/>
      <c r="AT17" s="72"/>
      <c r="AU17" s="72"/>
      <c r="AV17" s="72"/>
      <c r="AW17" s="72"/>
      <c r="AX17" s="72"/>
      <c r="AY17" s="72"/>
      <c r="AZ17" s="72"/>
      <c r="BA17" s="72"/>
      <c r="BB17" s="72"/>
      <c r="BC17" s="72"/>
      <c r="BD17" s="72"/>
      <c r="BE17" s="72"/>
      <c r="BF17" s="72"/>
      <c r="BG17" s="72"/>
      <c r="BH17" s="72"/>
      <c r="BI17" s="72"/>
      <c r="BJ17" s="72"/>
      <c r="BK17" s="72"/>
      <c r="BL17" s="72"/>
      <c r="BM17" s="72"/>
      <c r="BN17" s="72"/>
      <c r="BO17" s="72"/>
    </row>
    <row r="18" spans="1:67" ht="15.5" x14ac:dyDescent="0.35">
      <c r="A18" s="72"/>
      <c r="B18" s="72"/>
      <c r="C18" s="72"/>
      <c r="D18" s="72"/>
      <c r="E18" s="72"/>
      <c r="F18" s="72"/>
      <c r="G18" s="72"/>
      <c r="H18" s="72"/>
      <c r="I18" s="72"/>
      <c r="J18" s="72"/>
      <c r="K18" s="72"/>
      <c r="L18" s="72"/>
      <c r="M18" s="72"/>
      <c r="N18" s="72"/>
      <c r="O18" s="72"/>
      <c r="P18" s="72"/>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I18" s="72"/>
      <c r="BJ18" s="72"/>
      <c r="BK18" s="72"/>
      <c r="BL18" s="72"/>
      <c r="BM18" s="72"/>
      <c r="BN18" s="72"/>
      <c r="BO18" s="72"/>
    </row>
    <row r="19" spans="1:67" ht="15.5" x14ac:dyDescent="0.35">
      <c r="A19" s="72"/>
      <c r="B19" s="72"/>
      <c r="C19" s="72" t="s">
        <v>159</v>
      </c>
      <c r="D19" s="72"/>
      <c r="E19" s="72"/>
      <c r="F19" s="72"/>
      <c r="G19" s="72"/>
      <c r="H19" s="72"/>
      <c r="I19" s="72"/>
      <c r="J19" s="72"/>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c r="AN19" s="72"/>
      <c r="AO19" s="72"/>
      <c r="AP19" s="72"/>
      <c r="AQ19" s="72"/>
      <c r="AR19" s="72"/>
      <c r="AS19" s="72"/>
      <c r="AT19" s="72"/>
      <c r="AU19" s="72"/>
      <c r="AV19" s="72"/>
      <c r="AW19" s="72"/>
      <c r="AX19" s="72"/>
      <c r="AY19" s="72"/>
      <c r="AZ19" s="72"/>
      <c r="BA19" s="72"/>
      <c r="BB19" s="72"/>
      <c r="BC19" s="72"/>
      <c r="BD19" s="72"/>
      <c r="BE19" s="72"/>
      <c r="BF19" s="72"/>
      <c r="BG19" s="72"/>
      <c r="BH19" s="72"/>
      <c r="BI19" s="72"/>
      <c r="BJ19" s="72"/>
      <c r="BK19" s="72"/>
      <c r="BL19" s="72"/>
      <c r="BM19" s="72"/>
      <c r="BN19" s="72"/>
      <c r="BO19" s="72"/>
    </row>
    <row r="20" spans="1:67" ht="15.5" x14ac:dyDescent="0.35">
      <c r="A20" s="72"/>
      <c r="B20" s="72"/>
      <c r="C20" s="72"/>
      <c r="D20" s="72"/>
      <c r="E20" s="72"/>
      <c r="F20" s="72"/>
      <c r="G20" s="72"/>
      <c r="H20" s="72"/>
      <c r="I20" s="72"/>
      <c r="J20" s="72"/>
      <c r="K20" s="72"/>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72"/>
      <c r="BG20" s="72"/>
      <c r="BH20" s="72"/>
      <c r="BI20" s="72"/>
      <c r="BJ20" s="72"/>
      <c r="BK20" s="72"/>
      <c r="BL20" s="72"/>
      <c r="BM20" s="72"/>
      <c r="BN20" s="72"/>
      <c r="BO20" s="72"/>
    </row>
    <row r="21" spans="1:67" ht="15.5" x14ac:dyDescent="0.35">
      <c r="A21" s="72"/>
      <c r="B21" s="72"/>
      <c r="C21" s="72" t="s">
        <v>160</v>
      </c>
      <c r="D21" s="72"/>
      <c r="E21" s="72"/>
      <c r="F21" s="72"/>
      <c r="G21" s="72"/>
      <c r="H21" s="72"/>
      <c r="I21" s="72"/>
      <c r="J21" s="72"/>
      <c r="K21" s="72"/>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row>
    <row r="22" spans="1:67" ht="15.5" x14ac:dyDescent="0.35">
      <c r="A22" s="72"/>
      <c r="B22" s="72"/>
      <c r="C22" s="72"/>
      <c r="D22" s="72"/>
      <c r="E22" s="72"/>
      <c r="F22" s="72"/>
      <c r="G22" s="72"/>
      <c r="H22" s="72"/>
      <c r="I22" s="72"/>
      <c r="J22" s="72"/>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2"/>
      <c r="BK22" s="72"/>
      <c r="BL22" s="72"/>
      <c r="BM22" s="72"/>
      <c r="BN22" s="72"/>
      <c r="BO22" s="72"/>
    </row>
    <row r="23" spans="1:67" ht="15.5" x14ac:dyDescent="0.35">
      <c r="A23" s="72"/>
      <c r="B23" s="72"/>
      <c r="C23" s="72" t="s">
        <v>161</v>
      </c>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c r="BE23" s="72"/>
      <c r="BF23" s="72"/>
      <c r="BG23" s="72"/>
      <c r="BH23" s="72"/>
      <c r="BI23" s="72"/>
      <c r="BJ23" s="72"/>
      <c r="BK23" s="72"/>
      <c r="BL23" s="72"/>
      <c r="BM23" s="72"/>
      <c r="BN23" s="72"/>
      <c r="BO23" s="72"/>
    </row>
    <row r="24" spans="1:67" ht="15.5" x14ac:dyDescent="0.35">
      <c r="A24" s="72"/>
      <c r="B24" s="72"/>
      <c r="C24" s="72"/>
      <c r="K24" s="72"/>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2"/>
      <c r="BK24" s="72"/>
      <c r="BL24" s="72"/>
      <c r="BM24" s="72"/>
      <c r="BN24" s="72"/>
      <c r="BO24" s="72"/>
    </row>
    <row r="25" spans="1:67" ht="15.5" x14ac:dyDescent="0.35">
      <c r="A25" s="72"/>
      <c r="B25" s="72"/>
      <c r="C25" s="72" t="s">
        <v>201</v>
      </c>
      <c r="K25" s="72"/>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c r="BI25" s="72"/>
      <c r="BJ25" s="72"/>
      <c r="BK25" s="72"/>
      <c r="BL25" s="72"/>
      <c r="BM25" s="72"/>
      <c r="BN25" s="72"/>
      <c r="BO25" s="72"/>
    </row>
    <row r="26" spans="1:67" ht="15.5" x14ac:dyDescent="0.35">
      <c r="A26" s="72"/>
      <c r="B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c r="AL26" s="72"/>
      <c r="AM26" s="72"/>
      <c r="AN26" s="72"/>
      <c r="AO26" s="72"/>
      <c r="AP26" s="72"/>
      <c r="AQ26" s="72"/>
      <c r="AR26" s="72"/>
      <c r="AS26" s="72"/>
      <c r="AT26" s="72"/>
      <c r="AU26" s="72"/>
      <c r="AV26" s="72"/>
      <c r="AW26" s="72"/>
      <c r="AX26" s="72"/>
      <c r="AY26" s="72"/>
      <c r="AZ26" s="72"/>
      <c r="BA26" s="72"/>
      <c r="BB26" s="72"/>
      <c r="BC26" s="72"/>
      <c r="BD26" s="72"/>
      <c r="BE26" s="72"/>
      <c r="BF26" s="72"/>
      <c r="BG26" s="72"/>
      <c r="BH26" s="72"/>
      <c r="BI26" s="72"/>
      <c r="BJ26" s="72"/>
      <c r="BK26" s="72"/>
      <c r="BL26" s="72"/>
      <c r="BM26" s="72"/>
      <c r="BN26" s="72"/>
      <c r="BO26" s="72"/>
    </row>
    <row r="27" spans="1:67" ht="15.5" x14ac:dyDescent="0.35">
      <c r="A27" s="72"/>
      <c r="B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row>
    <row r="28" spans="1:67" ht="15.5" x14ac:dyDescent="0.35">
      <c r="A28" s="72"/>
      <c r="B28" s="72"/>
      <c r="C28" s="73" t="s">
        <v>111</v>
      </c>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72"/>
      <c r="AU28" s="72"/>
      <c r="AV28" s="72"/>
      <c r="AW28" s="72"/>
      <c r="AX28" s="72"/>
      <c r="AY28" s="72"/>
      <c r="AZ28" s="72"/>
      <c r="BA28" s="72"/>
      <c r="BB28" s="72"/>
      <c r="BC28" s="72"/>
      <c r="BD28" s="72"/>
      <c r="BE28" s="72"/>
      <c r="BF28" s="72"/>
      <c r="BG28" s="72"/>
      <c r="BH28" s="72"/>
      <c r="BI28" s="72"/>
      <c r="BJ28" s="72"/>
      <c r="BK28" s="72"/>
      <c r="BL28" s="72"/>
      <c r="BM28" s="72"/>
      <c r="BN28" s="72"/>
      <c r="BO28" s="72"/>
    </row>
    <row r="29" spans="1:67" ht="15.5" x14ac:dyDescent="0.35">
      <c r="A29" s="72"/>
      <c r="B29" s="72"/>
      <c r="C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2"/>
      <c r="BM29" s="72"/>
      <c r="BN29" s="72"/>
      <c r="BO29" s="72"/>
    </row>
    <row r="30" spans="1:67" ht="15.5" x14ac:dyDescent="0.35">
      <c r="A30" s="72"/>
      <c r="B30" s="72"/>
      <c r="C30" s="72" t="s">
        <v>162</v>
      </c>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row>
    <row r="31" spans="1:67" ht="15.5" x14ac:dyDescent="0.35">
      <c r="A31" s="72"/>
      <c r="B31" s="72"/>
      <c r="C31" s="72" t="s">
        <v>163</v>
      </c>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2"/>
      <c r="BC31" s="72"/>
      <c r="BD31" s="72"/>
      <c r="BE31" s="72"/>
      <c r="BF31" s="72"/>
      <c r="BG31" s="72"/>
      <c r="BH31" s="72"/>
      <c r="BI31" s="72"/>
      <c r="BJ31" s="72"/>
      <c r="BK31" s="72"/>
      <c r="BL31" s="72"/>
      <c r="BM31" s="72"/>
      <c r="BN31" s="72"/>
      <c r="BO31" s="72"/>
    </row>
    <row r="32" spans="1:67" ht="15.5" x14ac:dyDescent="0.35">
      <c r="C32" s="72"/>
    </row>
    <row r="33" spans="3:66" ht="15.5" x14ac:dyDescent="0.35">
      <c r="C33" s="74" t="s">
        <v>116</v>
      </c>
    </row>
    <row r="34" spans="3:66" ht="15.5" x14ac:dyDescent="0.35">
      <c r="C34" s="72"/>
    </row>
    <row r="35" spans="3:66" ht="15.5" x14ac:dyDescent="0.35">
      <c r="C35" s="72" t="s">
        <v>112</v>
      </c>
    </row>
    <row r="36" spans="3:66" ht="15.5" x14ac:dyDescent="0.35">
      <c r="C36" s="72" t="s">
        <v>113</v>
      </c>
    </row>
    <row r="38" spans="3:66" ht="15.5" x14ac:dyDescent="0.35">
      <c r="D38" s="72"/>
      <c r="E38" s="72"/>
      <c r="F38" s="72"/>
      <c r="G38" s="72"/>
      <c r="H38" s="72"/>
      <c r="I38" s="72"/>
      <c r="J38" s="72"/>
    </row>
    <row r="39" spans="3:66" ht="15.5" x14ac:dyDescent="0.35">
      <c r="C39" s="80" t="s">
        <v>156</v>
      </c>
      <c r="D39" s="72"/>
      <c r="E39" s="72"/>
      <c r="F39" s="72"/>
      <c r="G39" s="72"/>
      <c r="H39" s="72"/>
      <c r="I39" s="72"/>
      <c r="J39" s="72"/>
    </row>
    <row r="40" spans="3:66" ht="15.5" x14ac:dyDescent="0.35">
      <c r="D40" s="72"/>
      <c r="E40" s="72"/>
      <c r="F40" s="72"/>
      <c r="G40" s="72"/>
      <c r="H40" s="72"/>
      <c r="I40" s="72"/>
      <c r="J40" s="72"/>
    </row>
    <row r="41" spans="3:66" ht="15.5" x14ac:dyDescent="0.35">
      <c r="C41" s="72" t="s">
        <v>157</v>
      </c>
      <c r="D41" s="72"/>
      <c r="E41" s="72"/>
      <c r="F41" s="72"/>
      <c r="G41" s="72"/>
      <c r="H41" s="72"/>
      <c r="I41" s="72"/>
      <c r="J41" s="72"/>
    </row>
    <row r="42" spans="3:66" ht="15.75" customHeight="1" x14ac:dyDescent="0.25">
      <c r="C42" s="293" t="s">
        <v>164</v>
      </c>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293"/>
      <c r="AL42" s="293"/>
      <c r="AM42" s="293"/>
      <c r="AN42" s="293"/>
      <c r="AO42" s="293"/>
      <c r="AP42" s="293"/>
      <c r="AQ42" s="293"/>
      <c r="AR42" s="293"/>
      <c r="AS42" s="293"/>
      <c r="AT42" s="293"/>
      <c r="AU42" s="293"/>
      <c r="AV42" s="293"/>
      <c r="AW42" s="293"/>
      <c r="AX42" s="293"/>
      <c r="AY42" s="293"/>
      <c r="AZ42" s="293"/>
      <c r="BA42" s="293"/>
      <c r="BB42" s="293"/>
      <c r="BC42" s="293"/>
      <c r="BD42" s="293"/>
      <c r="BE42" s="293"/>
      <c r="BF42" s="293"/>
      <c r="BG42" s="293"/>
      <c r="BH42" s="293"/>
      <c r="BI42" s="293"/>
      <c r="BJ42" s="293"/>
      <c r="BK42" s="293"/>
      <c r="BL42" s="293"/>
      <c r="BM42" s="293"/>
      <c r="BN42" s="293"/>
    </row>
    <row r="43" spans="3:66" ht="15.75" customHeight="1" x14ac:dyDescent="0.25">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c r="AY43" s="293"/>
      <c r="AZ43" s="293"/>
      <c r="BA43" s="293"/>
      <c r="BB43" s="293"/>
      <c r="BC43" s="293"/>
      <c r="BD43" s="293"/>
      <c r="BE43" s="293"/>
      <c r="BF43" s="293"/>
      <c r="BG43" s="293"/>
      <c r="BH43" s="293"/>
      <c r="BI43" s="293"/>
      <c r="BJ43" s="293"/>
      <c r="BK43" s="293"/>
      <c r="BL43" s="293"/>
      <c r="BM43" s="293"/>
      <c r="BN43" s="293"/>
    </row>
    <row r="44" spans="3:66" ht="15.75" customHeight="1" x14ac:dyDescent="0.25">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c r="AY44" s="293"/>
      <c r="AZ44" s="293"/>
      <c r="BA44" s="293"/>
      <c r="BB44" s="293"/>
      <c r="BC44" s="293"/>
      <c r="BD44" s="293"/>
      <c r="BE44" s="293"/>
      <c r="BF44" s="293"/>
      <c r="BG44" s="293"/>
      <c r="BH44" s="293"/>
      <c r="BI44" s="293"/>
      <c r="BJ44" s="293"/>
      <c r="BK44" s="293"/>
      <c r="BL44" s="293"/>
      <c r="BM44" s="293"/>
      <c r="BN44" s="293"/>
    </row>
    <row r="45" spans="3:66" ht="15.75" customHeight="1" x14ac:dyDescent="0.25">
      <c r="C45" s="293"/>
      <c r="D45" s="293"/>
      <c r="E45" s="293"/>
      <c r="F45" s="293"/>
      <c r="G45" s="293"/>
      <c r="H45" s="293"/>
      <c r="I45" s="293"/>
      <c r="J45" s="293"/>
      <c r="K45" s="293"/>
      <c r="L45" s="293"/>
      <c r="M45" s="293"/>
      <c r="N45" s="293"/>
      <c r="O45" s="293"/>
      <c r="P45" s="293"/>
      <c r="Q45" s="293"/>
      <c r="R45" s="293"/>
      <c r="S45" s="293"/>
      <c r="T45" s="293"/>
      <c r="U45" s="293"/>
      <c r="V45" s="293"/>
      <c r="W45" s="293"/>
      <c r="X45" s="293"/>
      <c r="Y45" s="293"/>
      <c r="Z45" s="293"/>
      <c r="AA45" s="293"/>
      <c r="AB45" s="293"/>
      <c r="AC45" s="293"/>
      <c r="AD45" s="293"/>
      <c r="AE45" s="293"/>
      <c r="AF45" s="293"/>
      <c r="AG45" s="293"/>
      <c r="AH45" s="293"/>
      <c r="AI45" s="293"/>
      <c r="AJ45" s="293"/>
      <c r="AK45" s="293"/>
      <c r="AL45" s="293"/>
      <c r="AM45" s="293"/>
      <c r="AN45" s="293"/>
      <c r="AO45" s="293"/>
      <c r="AP45" s="293"/>
      <c r="AQ45" s="293"/>
      <c r="AR45" s="293"/>
      <c r="AS45" s="293"/>
      <c r="AT45" s="293"/>
      <c r="AU45" s="293"/>
      <c r="AV45" s="293"/>
      <c r="AW45" s="293"/>
      <c r="AX45" s="293"/>
      <c r="AY45" s="293"/>
      <c r="AZ45" s="293"/>
      <c r="BA45" s="293"/>
      <c r="BB45" s="293"/>
      <c r="BC45" s="293"/>
      <c r="BD45" s="293"/>
      <c r="BE45" s="293"/>
      <c r="BF45" s="293"/>
      <c r="BG45" s="293"/>
      <c r="BH45" s="293"/>
      <c r="BI45" s="293"/>
      <c r="BJ45" s="293"/>
      <c r="BK45" s="293"/>
      <c r="BL45" s="293"/>
      <c r="BM45" s="293"/>
      <c r="BN45" s="293"/>
    </row>
    <row r="46" spans="3:66" ht="15.5" x14ac:dyDescent="0.35">
      <c r="D46" s="72"/>
      <c r="E46" s="72"/>
      <c r="F46" s="72"/>
      <c r="G46" s="72"/>
      <c r="H46" s="72"/>
      <c r="I46" s="72"/>
      <c r="J46" s="72"/>
    </row>
  </sheetData>
  <sheetProtection password="CD08" sheet="1" objects="1" scenarios="1"/>
  <mergeCells count="2">
    <mergeCell ref="C6:BO8"/>
    <mergeCell ref="C42:BN45"/>
  </mergeCells>
  <pageMargins left="0.7" right="0.7" top="0.75" bottom="0.75" header="0.3" footer="0.3"/>
  <pageSetup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SPM Part 1</vt:lpstr>
      <vt:lpstr>SPM Part 2</vt:lpstr>
      <vt:lpstr>README</vt:lpstr>
      <vt:lpstr>Entrance Exposure Check</vt:lpstr>
      <vt:lpstr>Timer Check</vt:lpstr>
      <vt:lpstr>Linearity Check</vt:lpstr>
      <vt:lpstr>kVp Check</vt:lpstr>
      <vt:lpstr>HVL Check</vt:lpstr>
      <vt:lpstr>'HVL Check'!Print_Area</vt:lpstr>
      <vt:lpstr>README!Print_Area</vt:lpstr>
      <vt:lpstr>'SPM Part 1'!Print_Area</vt:lpstr>
      <vt:lpstr>'SPM Part 2'!Print_Area</vt:lpstr>
      <vt:lpstr>WIDTH1</vt:lpstr>
      <vt:lpstr>WIDTH2</vt:lpstr>
    </vt:vector>
  </TitlesOfParts>
  <Company>Tantalus Computing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Dental SPM Form V1.2</dc:title>
  <dc:creator>John Kebert</dc:creator>
  <cp:keywords>Version 1.2</cp:keywords>
  <cp:lastModifiedBy>Babcock, Kerry LRWS</cp:lastModifiedBy>
  <cp:lastPrinted>2019-01-29T15:10:26Z</cp:lastPrinted>
  <dcterms:created xsi:type="dcterms:W3CDTF">2004-01-31T19:27:48Z</dcterms:created>
  <dcterms:modified xsi:type="dcterms:W3CDTF">2021-01-07T19:44:50Z</dcterms:modified>
</cp:coreProperties>
</file>